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97" documentId="120_S{2AC9BD13-BADA-5192-A53E-5A8FF88502F6}" xr6:coauthVersionLast="47" xr6:coauthVersionMax="47" xr10:uidLastSave="{D3D14D06-51A7-406B-863A-5D0116AD4AD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8" i="4"/>
  <c r="L39" i="4"/>
  <c r="L40" i="4"/>
  <c r="L41" i="4"/>
  <c r="J38" i="4"/>
  <c r="J39" i="4"/>
  <c r="J40" i="4"/>
  <c r="J41" i="4"/>
  <c r="I38" i="4"/>
  <c r="I39" i="4"/>
  <c r="I40" i="4"/>
  <c r="I41" i="4"/>
  <c r="B38" i="4"/>
  <c r="B39" i="4"/>
  <c r="B40" i="4"/>
  <c r="B4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L35" i="4"/>
  <c r="L36" i="4"/>
  <c r="L37" i="4"/>
  <c r="J35" i="4"/>
  <c r="J36" i="4"/>
  <c r="J37" i="4"/>
  <c r="I35" i="4"/>
  <c r="I36" i="4"/>
  <c r="I37" i="4"/>
  <c r="B35" i="4"/>
  <c r="B36" i="4"/>
  <c r="B37"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<sst xmlns="http://schemas.openxmlformats.org/spreadsheetml/2006/main" count="180293" uniqueCount="39129">
  <si>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</si>
  <si>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</si>
  <si>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</si>
  <si>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</si>
  <si>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</si>
  <si>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</si>
  <si>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</si>
  <si>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</si>
  <si>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</si>
  <si>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</si>
  <si>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</si>
  <si>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</si>
  <si>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</si>
  <si>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</si>
  <si>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</si>
  <si>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</si>
  <si>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</si>
  <si>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</si>
  <si>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</si>
  <si>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</si>
  <si>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</si>
  <si>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</si>
  <si>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</si>
  <si>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</si>
  <si>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</si>
  <si>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</si>
  <si>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</si>
  <si>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</si>
  <si>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</si>
  <si>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</si>
  <si>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</si>
  <si>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</si>
  <si>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</si>
  <si>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</si>
  <si>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</si>
  <si>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</si>
  <si>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</si>
  <si>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</si>
  <si>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</si>
  <si>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</si>
  <si>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</si>
  <si>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</si>
  <si>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</si>
  <si>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</si>
  <si>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</si>
  <si>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</si>
  <si>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</si>
  <si>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</si>
  <si>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</si>
  <si>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</si>
  <si>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</si>
  <si>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</si>
  <si>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</si>
  <si>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</si>
  <si>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</si>
  <si>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</si>
  <si>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</si>
  <si>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</si>
  <si>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</si>
  <si>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</si>
  <si>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</si>
  <si>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</si>
  <si>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</si>
  <si>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</si>
  <si>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</si>
  <si>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</si>
  <si>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</si>
  <si>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</si>
  <si>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</si>
  <si>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</si>
  <si>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</si>
  <si>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</si>
  <si>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</si>
  <si>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</si>
  <si>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</si>
  <si>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</si>
  <si>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</si>
  <si>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</si>
  <si>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</si>
  <si>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</si>
  <si>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</si>
  <si>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</si>
  <si>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</si>
  <si>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</si>
  <si>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</si>
  <si>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</si>
  <si>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</si>
  <si>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</si>
  <si>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</si>
  <si>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</si>
  <si>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</si>
  <si>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</si>
  <si>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</si>
  <si>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</si>
  <si>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</si>
  <si>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</si>
  <si>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</si>
  <si>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</si>
  <si>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</si>
  <si>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</si>
  <si>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</si>
  <si>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</si>
  <si>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</si>
  <si>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</si>
  <si>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</si>
  <si>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</si>
  <si>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</si>
  <si>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</si>
  <si>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</si>
  <si>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</si>
  <si>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</si>
  <si>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</si>
  <si>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</si>
  <si>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</si>
  <si>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</si>
  <si>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</si>
  <si>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</si>
  <si>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</si>
  <si>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</si>
  <si>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</si>
  <si>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</si>
  <si>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</si>
  <si>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</si>
  <si>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</si>
  <si>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</si>
  <si>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</si>
  <si>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</si>
  <si>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</si>
  <si>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</si>
  <si>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</si>
  <si>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</si>
  <si>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</si>
  <si>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</si>
  <si>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</si>
  <si>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</si>
  <si>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</si>
  <si>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</si>
  <si>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</si>
  <si>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</si>
  <si>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</si>
  <si>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</si>
  <si>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</si>
  <si>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</si>
  <si>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</si>
  <si>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</si>
  <si>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</si>
  <si>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</si>
  <si>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</si>
  <si>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</si>
  <si>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</si>
  <si>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</si>
  <si>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</si>
  <si>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</si>
  <si>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</si>
  <si>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</si>
  <si>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</si>
  <si>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</si>
  <si>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</si>
  <si>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</si>
  <si>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</si>
  <si>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</si>
  <si>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</si>
  <si>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</si>
  <si>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</si>
  <si>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</si>
  <si>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</si>
  <si>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</si>
  <si>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</si>
  <si>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</si>
  <si>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</si>
  <si>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</si>
  <si>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</si>
  <si>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</si>
  <si>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</si>
  <si>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</si>
  <si>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</si>
  <si>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</si>
  <si>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</si>
  <si>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</si>
  <si>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</si>
  <si>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</si>
  <si>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</si>
  <si>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</si>
  <si>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</si>
  <si>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</si>
  <si>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</si>
  <si>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</si>
  <si>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</si>
  <si>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</si>
  <si>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</si>
  <si>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</si>
  <si>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</si>
  <si>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</si>
  <si>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</si>
  <si>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</si>
  <si>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</si>
  <si>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</si>
  <si>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</si>
  <si>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</si>
  <si>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</si>
  <si>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</si>
  <si>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</si>
  <si>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</si>
  <si>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</si>
  <si>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</si>
  <si>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</si>
  <si>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</si>
  <si>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</si>
  <si>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</si>
  <si>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</si>
  <si>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</si>
  <si>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</si>
  <si>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</si>
  <si>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</si>
  <si>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</si>
  <si>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</si>
  <si>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</si>
  <si>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</si>
  <si>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</si>
  <si>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</si>
  <si>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</si>
  <si>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</si>
  <si>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</si>
  <si>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</si>
  <si>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</si>
  <si>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</si>
  <si>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</si>
  <si>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</si>
  <si>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</si>
  <si>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</si>
  <si>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</si>
  <si>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</si>
  <si>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</si>
  <si>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</si>
  <si>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</si>
  <si>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</si>
  <si>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</si>
  <si>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</si>
  <si>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</si>
  <si>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</si>
  <si>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</si>
  <si>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</si>
  <si>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</si>
  <si>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</si>
  <si>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</si>
  <si>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</si>
  <si>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</si>
  <si>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</si>
  <si>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</si>
  <si>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</si>
  <si>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</si>
  <si>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</si>
  <si>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</si>
  <si>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</si>
  <si>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</si>
  <si>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</si>
  <si>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</si>
  <si>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</si>
  <si>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</si>
  <si>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</si>
  <si>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</si>
  <si>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</si>
  <si>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</si>
  <si>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</si>
  <si>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</si>
  <si>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</si>
  <si>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</si>
  <si>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</si>
  <si>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</si>
  <si>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</si>
  <si>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</si>
  <si>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</si>
  <si>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</si>
  <si>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</si>
  <si>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</si>
  <si>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</si>
  <si>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</si>
  <si>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</si>
  <si>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</si>
  <si>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</si>
  <si>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</si>
  <si>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</si>
  <si>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</si>
  <si>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</si>
  <si>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</si>
  <si>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</si>
  <si>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</si>
  <si>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</si>
  <si>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</si>
  <si>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</si>
  <si>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</si>
  <si>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</si>
  <si>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</si>
  <si>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</si>
  <si>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</si>
  <si>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</si>
  <si>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</si>
  <si>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</si>
  <si>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</si>
  <si>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</si>
  <si>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</si>
  <si>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</si>
  <si>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</si>
  <si>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</si>
  <si>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</si>
  <si>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</si>
  <si>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</si>
  <si>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</si>
  <si>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</si>
  <si>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</si>
  <si>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</si>
  <si>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</si>
  <si>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</si>
  <si>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</si>
  <si>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</si>
  <si>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</si>
  <si>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</si>
  <si>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</si>
  <si>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</si>
  <si>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</si>
  <si>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</si>
  <si>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</si>
  <si>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</si>
  <si>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</si>
  <si>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</si>
  <si>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</si>
  <si>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</si>
  <si>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</si>
  <si>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</si>
  <si>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</si>
  <si>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</si>
  <si>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</si>
  <si>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</si>
  <si>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</si>
  <si>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</si>
  <si>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</si>
  <si>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</si>
  <si>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</si>
  <si>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</si>
  <si>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</si>
  <si>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</si>
  <si>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</si>
  <si>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</si>
  <si>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</si>
  <si>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</si>
  <si>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</si>
  <si>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</si>
  <si>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</si>
  <si>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</si>
  <si>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</si>
  <si>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</si>
  <si>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</si>
  <si>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</si>
  <si>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</si>
  <si>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</si>
  <si>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</si>
  <si>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</si>
  <si>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</si>
  <si>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</si>
  <si>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</si>
  <si>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</si>
  <si>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</si>
  <si>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</si>
  <si>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</si>
  <si>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</si>
  <si>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</si>
  <si>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</si>
  <si>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</si>
  <si>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</si>
  <si>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</si>
  <si>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</si>
  <si>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</si>
  <si>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</si>
  <si>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</si>
  <si>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</si>
  <si>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</si>
  <si>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</si>
  <si>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</si>
  <si>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</si>
  <si>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</si>
  <si>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</si>
  <si>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</si>
  <si>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</si>
  <si>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</si>
  <si>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</si>
  <si>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</si>
  <si>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</si>
  <si>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</si>
  <si>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</si>
  <si>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</si>
  <si>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</si>
  <si>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</si>
  <si>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</si>
  <si>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</si>
  <si>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</si>
  <si>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</si>
  <si>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</si>
  <si>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</si>
  <si>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</si>
  <si>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</si>
  <si>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</si>
  <si>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</si>
  <si>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</si>
  <si>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</si>
  <si>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</si>
  <si>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</si>
  <si>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</si>
  <si>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</si>
  <si>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</si>
  <si>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</si>
  <si>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</si>
  <si>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</si>
  <si>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</si>
  <si>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</si>
  <si>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</si>
  <si>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</si>
  <si>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</si>
  <si>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</si>
  <si>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</si>
  <si>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</si>
  <si>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</si>
  <si>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</si>
  <si>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</si>
  <si>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</si>
  <si>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</si>
  <si>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</si>
  <si>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</si>
  <si>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</si>
  <si>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</si>
  <si>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</si>
  <si>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</si>
  <si>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</si>
  <si>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</si>
  <si>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</si>
  <si>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</si>
  <si>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</si>
  <si>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</si>
  <si>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</si>
  <si>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</si>
  <si>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</si>
  <si>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</si>
  <si>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</si>
  <si>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</si>
  <si>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</si>
  <si>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</si>
  <si>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</si>
  <si>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</si>
  <si>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</si>
  <si>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</si>
  <si>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</si>
  <si>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</si>
  <si>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</si>
  <si>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</si>
  <si>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</si>
  <si>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</si>
  <si>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</si>
  <si>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</si>
  <si>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</si>
  <si>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</si>
  <si>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</si>
  <si>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</si>
  <si>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</si>
  <si>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</si>
  <si>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</si>
  <si>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</si>
  <si>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</si>
  <si>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</si>
  <si>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</si>
  <si>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</si>
  <si>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</si>
  <si>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</si>
  <si>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</si>
  <si>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</si>
  <si>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</si>
  <si>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</si>
  <si>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</si>
  <si>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</si>
  <si>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</si>
  <si>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</si>
  <si>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</si>
  <si>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</si>
  <si>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</si>
  <si>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</si>
  <si>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</si>
  <si>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</si>
  <si>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</si>
  <si>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</si>
  <si>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</si>
  <si>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</si>
  <si>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</si>
  <si>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</si>
  <si>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</si>
  <si>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</si>
  <si>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</si>
  <si>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</si>
  <si>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</si>
  <si>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</si>
  <si>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</si>
  <si>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</si>
  <si>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</si>
  <si>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</si>
  <si>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</si>
  <si>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</si>
  <si>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</si>
  <si>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</si>
  <si>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</si>
  <si>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</si>
  <si>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</si>
  <si>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</si>
  <si>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</si>
  <si>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</si>
  <si>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</si>
  <si>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</si>
  <si>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</si>
  <si>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</si>
  <si>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</si>
  <si>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</si>
  <si>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</si>
  <si>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</si>
  <si>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</si>
  <si>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</si>
  <si>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</si>
  <si>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</si>
  <si>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</si>
  <si>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</si>
  <si>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</si>
  <si>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</si>
  <si>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</si>
  <si>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</si>
  <si>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</si>
  <si>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</si>
  <si>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</si>
  <si>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</si>
  <si>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</si>
  <si>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</si>
  <si>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</si>
  <si>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</si>
  <si>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</si>
  <si>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</si>
  <si>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</si>
  <si>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</si>
  <si>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</si>
  <si>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</si>
  <si>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</si>
  <si>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</si>
  <si>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</si>
  <si>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</si>
  <si>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</si>
  <si>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</si>
  <si>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</si>
  <si>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</si>
  <si>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</si>
  <si>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</si>
  <si>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</si>
  <si>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</si>
  <si>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</si>
  <si>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</si>
  <si>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</si>
  <si>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</si>
  <si>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</si>
  <si>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</si>
  <si>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</si>
  <si>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</si>
  <si>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</si>
  <si>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</si>
  <si>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</si>
  <si>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</si>
  <si>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</si>
  <si>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</si>
  <si>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</si>
  <si>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</si>
  <si>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</si>
  <si>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</si>
  <si>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</si>
  <si>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</si>
  <si>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</si>
  <si>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</si>
  <si>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</si>
  <si>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</si>
  <si>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</si>
  <si>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</si>
  <si>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</si>
  <si>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</si>
  <si>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</si>
  <si>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</si>
  <si>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</si>
  <si>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</si>
  <si>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</si>
  <si>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</si>
  <si>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</si>
  <si>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</si>
  <si>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</si>
  <si>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</si>
  <si>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</si>
  <si>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</si>
  <si>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</si>
  <si>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</si>
  <si>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</si>
  <si>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</si>
  <si>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</si>
  <si>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</si>
  <si>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</si>
  <si>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</si>
  <si>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</si>
  <si>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</si>
  <si>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</si>
  <si>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</si>
  <si>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</si>
  <si>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</si>
  <si>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</si>
  <si>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</si>
  <si>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</si>
  <si>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</si>
  <si>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</si>
  <si>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</si>
  <si>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</si>
  <si>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</si>
  <si>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</si>
  <si>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</si>
  <si>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</si>
  <si>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</si>
  <si>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</si>
  <si>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</si>
  <si>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</si>
  <si>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</si>
  <si>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</si>
  <si>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</si>
  <si>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</si>
  <si>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</si>
  <si>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</si>
  <si>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</si>
  <si>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</si>
  <si>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</si>
  <si>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</si>
  <si>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</si>
  <si>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</si>
  <si>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</si>
  <si>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</si>
  <si>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</si>
  <si>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</si>
  <si>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</si>
  <si>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</si>
  <si>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</si>
  <si>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</si>
  <si>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</si>
  <si>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</si>
  <si>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</si>
  <si>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</si>
  <si>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</si>
  <si>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</si>
  <si>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</si>
  <si>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</si>
  <si>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</si>
  <si>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</si>
  <si>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</si>
  <si>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</si>
  <si>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</si>
  <si>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</si>
  <si>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</si>
  <si>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</si>
  <si>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</si>
  <si>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</si>
  <si>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</si>
  <si>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</si>
  <si>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</si>
  <si>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</si>
  <si>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</si>
  <si>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</si>
  <si>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</si>
  <si>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</si>
  <si>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</si>
  <si>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</si>
  <si>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</si>
  <si>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</si>
  <si>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</si>
  <si>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</si>
  <si>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</si>
  <si>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</si>
  <si>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</si>
  <si>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</si>
  <si>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</si>
  <si>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</si>
  <si>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</si>
  <si>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</si>
  <si>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</si>
  <si>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</si>
  <si>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</si>
  <si>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</si>
  <si>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</si>
  <si>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</si>
  <si>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</si>
  <si>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</si>
  <si>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</si>
  <si>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</si>
  <si>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</si>
  <si>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</si>
  <si>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</si>
  <si>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</si>
  <si>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</si>
  <si>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</si>
  <si>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</si>
  <si>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</si>
  <si>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</si>
  <si>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</si>
  <si>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</si>
  <si>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</si>
  <si>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</si>
  <si>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</si>
  <si>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</si>
  <si>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</si>
  <si>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</si>
  <si>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</si>
  <si>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</si>
  <si>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</si>
  <si>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</si>
  <si>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</si>
  <si>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</si>
  <si>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</si>
  <si>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</si>
  <si>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</si>
  <si>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</si>
  <si>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</si>
  <si>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</si>
  <si>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</si>
  <si>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</si>
  <si>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</si>
  <si>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</si>
  <si>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</si>
  <si>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</si>
  <si>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</si>
  <si>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</si>
  <si>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</si>
  <si>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</si>
  <si>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</si>
  <si>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</si>
  <si>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</si>
  <si>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</si>
  <si>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</si>
  <si>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</si>
  <si>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</si>
  <si>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</si>
  <si>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</si>
  <si>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</si>
  <si>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</si>
  <si>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</si>
  <si>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</si>
  <si>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</si>
  <si>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</si>
  <si>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</si>
  <si>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</si>
  <si>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</si>
  <si>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</si>
  <si>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</si>
  <si>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</si>
  <si>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</si>
  <si>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</si>
  <si>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</si>
  <si>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</si>
  <si>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</si>
  <si>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</si>
  <si>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</si>
  <si>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</si>
  <si>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</si>
  <si>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</si>
  <si>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</si>
  <si>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</si>
  <si>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</si>
  <si>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</si>
  <si>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</si>
  <si>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</si>
  <si>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</si>
  <si>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</si>
  <si>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</si>
  <si>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</si>
  <si>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</si>
  <si>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</si>
  <si>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</si>
  <si>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</si>
  <si>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</si>
  <si>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</si>
  <si>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</si>
  <si>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</si>
  <si>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</si>
  <si>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</si>
  <si>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</si>
  <si>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</si>
  <si>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</si>
  <si>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</si>
  <si>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</si>
  <si>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</si>
  <si>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</si>
  <si>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</si>
  <si>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</si>
  <si>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</si>
  <si>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</si>
  <si>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</si>
  <si>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</si>
  <si>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</si>
  <si>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</si>
  <si>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</si>
  <si>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</si>
  <si>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</si>
  <si>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</si>
  <si>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</si>
  <si>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</si>
  <si>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</si>
  <si>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</si>
  <si>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</si>
  <si>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</si>
  <si>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</si>
  <si>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</si>
  <si>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</si>
  <si>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</si>
  <si>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</si>
  <si>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</si>
  <si>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</si>
  <si>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</si>
  <si>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</si>
  <si>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</si>
  <si>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</si>
  <si>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</si>
  <si>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</si>
  <si>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</si>
  <si>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</si>
  <si>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</si>
  <si>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</si>
  <si>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</si>
  <si>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</si>
  <si>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</si>
  <si>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</si>
  <si>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</si>
  <si>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</si>
  <si>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</si>
  <si>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</si>
  <si>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</si>
  <si>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</si>
  <si>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</si>
  <si>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</si>
  <si>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</si>
  <si>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</si>
  <si>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</si>
  <si>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</si>
  <si>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</si>
  <si>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</si>
  <si>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</si>
  <si>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</si>
  <si>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</si>
  <si>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</si>
  <si>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</si>
  <si>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</si>
  <si>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</si>
  <si>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</si>
  <si>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</si>
  <si>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</si>
  <si>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</si>
  <si>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</si>
  <si>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</si>
  <si>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</si>
  <si>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</si>
  <si>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</si>
  <si>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</si>
  <si>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</si>
  <si>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</si>
  <si>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</si>
  <si>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</si>
  <si>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</si>
  <si>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</si>
  <si>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</si>
  <si>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</si>
  <si>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</si>
  <si>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</si>
  <si>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</si>
  <si>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</si>
  <si>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</si>
  <si>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</si>
  <si>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</si>
  <si>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</si>
  <si>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</si>
  <si>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</si>
  <si>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</si>
  <si>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</si>
  <si>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</si>
  <si>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</si>
  <si>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</si>
  <si>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</si>
  <si>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</si>
  <si>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</si>
  <si>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</si>
  <si>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</si>
  <si>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</si>
  <si>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</si>
  <si>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</si>
  <si>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</si>
  <si>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</si>
  <si>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</si>
  <si>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</si>
  <si>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</si>
  <si>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</si>
  <si>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</si>
  <si>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</si>
  <si>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</si>
  <si>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</si>
  <si>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</si>
  <si>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</si>
  <si>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</si>
  <si>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</si>
  <si>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</si>
  <si>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</si>
  <si>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</si>
  <si>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</si>
  <si>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</si>
  <si>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</si>
  <si>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</si>
  <si>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</si>
  <si>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</si>
  <si>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</si>
  <si>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</si>
  <si>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</si>
  <si>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</si>
  <si>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</si>
  <si>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</si>
  <si>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</si>
  <si>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</si>
  <si>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</si>
  <si>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</si>
  <si>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</si>
  <si>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</si>
  <si>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</si>
  <si>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</si>
  <si>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</si>
  <si>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</si>
  <si>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</si>
  <si>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</si>
  <si>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</si>
  <si>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</si>
  <si>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</si>
  <si>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</si>
  <si>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</si>
  <si>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</si>
  <si>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</si>
  <si>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</si>
  <si>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</si>
  <si>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</si>
  <si>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</si>
  <si>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</si>
  <si>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</si>
  <si>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</si>
  <si>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</si>
  <si>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</si>
  <si>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</si>
  <si>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</si>
  <si>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</si>
  <si>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</si>
  <si>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</si>
  <si>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</si>
  <si>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</si>
  <si>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</si>
  <si>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</si>
  <si>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</si>
  <si>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</si>
  <si>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</si>
  <si>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</si>
  <si>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</si>
  <si>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</si>
  <si>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</si>
  <si>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</si>
  <si>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</si>
  <si>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</si>
  <si>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</si>
  <si>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</si>
  <si>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</si>
  <si>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</si>
  <si>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</si>
  <si>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</si>
  <si>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</si>
  <si>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</si>
  <si>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</si>
  <si>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</si>
  <si>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</si>
  <si>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</si>
  <si>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</si>
  <si>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</si>
  <si>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</si>
  <si>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</si>
  <si>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</si>
  <si>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</si>
  <si>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</si>
  <si>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</si>
  <si>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</si>
  <si>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</si>
  <si>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</si>
  <si>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</si>
  <si>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</si>
  <si>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</si>
  <si>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</si>
  <si>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</si>
  <si>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</si>
  <si>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</si>
  <si>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</si>
  <si>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</si>
  <si>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</si>
  <si>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</si>
  <si>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</si>
  <si>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</si>
  <si>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</si>
  <si>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</si>
  <si>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</si>
  <si>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</si>
  <si>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</si>
  <si>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</si>
  <si>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</si>
  <si>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</si>
  <si>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</si>
  <si>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</si>
  <si>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</si>
  <si>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</si>
  <si>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</si>
  <si>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</si>
  <si>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</si>
  <si>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</si>
  <si>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</si>
  <si>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</si>
  <si>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</si>
  <si>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</si>
  <si>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</si>
  <si>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</si>
  <si>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</si>
  <si>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</si>
  <si>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</si>
  <si>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</si>
  <si>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</si>
  <si>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</si>
  <si>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</si>
  <si>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</si>
  <si>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</si>
  <si>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</si>
  <si>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</si>
  <si>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</si>
  <si>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</si>
  <si>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</si>
  <si>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</si>
  <si>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</si>
  <si>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</si>
  <si>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</si>
  <si>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</si>
  <si>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</si>
  <si>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</si>
  <si>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</si>
  <si>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</si>
  <si>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</si>
  <si>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</si>
  <si>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</si>
  <si>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</si>
  <si>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</si>
  <si>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</si>
  <si>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</si>
  <si>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</si>
  <si>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</si>
  <si>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</si>
  <si>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</si>
  <si>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</si>
  <si>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</si>
  <si>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</si>
  <si>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</si>
  <si>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</si>
  <si>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</si>
  <si>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</si>
  <si>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</si>
  <si>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</si>
  <si>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</si>
  <si>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</si>
  <si>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</si>
  <si>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</si>
  <si>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</si>
  <si>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</si>
  <si>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</si>
  <si>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</si>
  <si>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</si>
  <si>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</si>
  <si>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</si>
  <si>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</si>
  <si>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</si>
  <si>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</si>
  <si>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</si>
  <si>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</si>
  <si>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</si>
  <si>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</si>
  <si>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</si>
  <si>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</si>
  <si>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</si>
  <si>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</si>
  <si>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</si>
  <si>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</si>
  <si>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</si>
  <si>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</si>
  <si>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</si>
  <si>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</si>
  <si>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</si>
  <si>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</si>
  <si>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</si>
  <si>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</si>
  <si>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</si>
  <si>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</si>
  <si>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</si>
  <si>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</si>
  <si>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</si>
  <si>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</si>
  <si>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</si>
  <si>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</si>
  <si>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</si>
  <si>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</si>
  <si>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</si>
  <si>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</si>
  <si>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</si>
  <si>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</si>
  <si>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</si>
  <si>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</si>
  <si>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</si>
  <si>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</si>
  <si>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</si>
  <si>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</si>
  <si>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</si>
  <si>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</si>
  <si>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</si>
  <si>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</si>
  <si>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</si>
  <si>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</si>
  <si>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</si>
  <si>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</si>
  <si>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</si>
  <si>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</si>
  <si>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</si>
  <si>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</si>
  <si>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</si>
  <si>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</si>
  <si>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</si>
  <si>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</si>
  <si>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</si>
  <si>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</si>
  <si>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</si>
  <si>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</si>
  <si>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</si>
  <si>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</si>
  <si>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</si>
  <si>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</si>
  <si>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</si>
  <si>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</si>
  <si>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</si>
  <si>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</si>
  <si>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</si>
  <si>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</si>
  <si>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</si>
  <si>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</si>
  <si>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</si>
  <si>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</si>
  <si>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</si>
  <si>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</si>
  <si>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</si>
  <si>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</si>
  <si>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</si>
  <si>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</si>
  <si>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</si>
  <si>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</si>
  <si>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</si>
  <si>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</si>
  <si>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</si>
  <si>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</si>
  <si>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</si>
  <si>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</si>
  <si>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</si>
  <si>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</si>
  <si>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</si>
  <si>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</si>
  <si>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</si>
  <si>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</si>
  <si>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</si>
  <si>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</si>
  <si>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</si>
  <si>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</si>
  <si>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</si>
  <si>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</si>
  <si>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</si>
  <si>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</si>
  <si>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</si>
  <si>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</si>
  <si>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</si>
  <si>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</si>
  <si>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</si>
  <si>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</si>
  <si>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</si>
  <si>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</si>
  <si>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</si>
  <si>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</si>
  <si>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</si>
  <si>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</si>
  <si>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</si>
  <si>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</si>
  <si>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</si>
  <si>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</si>
  <si>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</si>
  <si>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</si>
  <si>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</si>
  <si>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</si>
  <si>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</si>
  <si>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</si>
  <si>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</si>
  <si>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</si>
  <si>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</si>
  <si>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</si>
  <si>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</si>
  <si>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</si>
  <si>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</si>
  <si>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</si>
  <si>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</si>
  <si>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</si>
  <si>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</si>
  <si>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</si>
  <si>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</si>
  <si>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</si>
  <si>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</si>
  <si>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</si>
  <si>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</si>
  <si>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</si>
  <si>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</si>
  <si>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</si>
  <si>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</si>
  <si>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</si>
  <si>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</si>
  <si>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</si>
  <si>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</si>
  <si>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</si>
  <si>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</si>
  <si>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</si>
  <si>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</si>
  <si>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</si>
  <si>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</si>
  <si>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</si>
  <si>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</si>
  <si>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</si>
  <si>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</si>
  <si>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</si>
  <si>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</si>
  <si>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</si>
  <si>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</si>
  <si>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</si>
  <si>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</si>
  <si>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</si>
  <si>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</si>
  <si>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</si>
  <si>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</si>
  <si>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</si>
  <si>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</si>
  <si>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</si>
  <si>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</si>
  <si>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</si>
  <si>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</si>
  <si>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</si>
  <si>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</si>
  <si>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</si>
  <si>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</si>
  <si>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</si>
  <si>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</si>
  <si>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</si>
  <si>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</si>
  <si>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</si>
  <si>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</si>
  <si>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</si>
  <si>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</si>
  <si>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</si>
  <si>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</si>
  <si>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</si>
  <si>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</si>
  <si>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</si>
  <si>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</si>
  <si>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</si>
  <si>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</si>
  <si>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</si>
  <si>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</si>
  <si>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</si>
  <si>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</si>
  <si>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</si>
  <si>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</si>
  <si>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</si>
  <si>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</si>
  <si>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</si>
  <si>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</si>
  <si>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</si>
  <si>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</si>
  <si>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</si>
  <si>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</si>
  <si>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</si>
  <si>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</si>
  <si>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</si>
  <si>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</si>
  <si>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</si>
  <si>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</si>
  <si>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</si>
  <si>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</si>
  <si>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</si>
  <si>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</si>
  <si>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</si>
  <si>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</si>
  <si>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</si>
  <si>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</si>
  <si>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</si>
  <si>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</si>
  <si>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</si>
  <si>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</si>
  <si>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</si>
  <si>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</si>
  <si>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</si>
  <si>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</si>
  <si>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</si>
  <si>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</si>
  <si>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</si>
  <si>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</si>
  <si>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</si>
  <si>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</si>
  <si>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</si>
  <si>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</si>
  <si>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</si>
  <si>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</si>
  <si>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</si>
  <si>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</si>
  <si>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</si>
  <si>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</si>
  <si>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</si>
  <si>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</si>
  <si>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</si>
  <si>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</si>
  <si>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</si>
  <si>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</si>
  <si>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</si>
  <si>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</si>
  <si>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</si>
  <si>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</si>
  <si>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</si>
  <si>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</si>
  <si>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</si>
  <si>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</si>
  <si>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</si>
  <si>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</si>
  <si>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</si>
  <si>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</si>
  <si>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</si>
  <si>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</si>
  <si>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</si>
  <si>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</si>
  <si>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</si>
  <si>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</si>
  <si>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</si>
  <si>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</si>
  <si>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</si>
  <si>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</si>
  <si>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</si>
  <si>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</si>
  <si>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</si>
  <si>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</si>
  <si>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</si>
  <si>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</si>
  <si>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</si>
  <si>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</si>
  <si>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</si>
  <si>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</si>
  <si>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</si>
  <si>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</si>
  <si>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</si>
  <si>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</si>
  <si>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</si>
  <si>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</si>
  <si>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</si>
  <si>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</si>
  <si>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</si>
  <si>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</si>
  <si>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</si>
  <si>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</si>
  <si>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</si>
  <si>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</si>
  <si>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</si>
  <si>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</si>
  <si>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</si>
  <si>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</si>
  <si>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</si>
  <si>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</si>
  <si>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</si>
  <si>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</si>
  <si>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</si>
  <si>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</si>
  <si>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</si>
  <si>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</si>
  <si>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</si>
  <si>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</si>
  <si>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</si>
  <si>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</si>
  <si>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</si>
  <si>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</si>
  <si>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</si>
  <si>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</si>
  <si>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</si>
  <si>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</si>
  <si>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</si>
  <si>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</si>
  <si>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</si>
  <si>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</si>
  <si>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</si>
  <si>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</si>
  <si>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</si>
  <si>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</si>
  <si>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</si>
  <si>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</si>
  <si>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</si>
  <si>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</si>
  <si>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</si>
  <si>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</si>
  <si>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</si>
  <si>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</si>
  <si>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</si>
  <si>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</si>
  <si>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</si>
  <si>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</si>
  <si>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</si>
  <si>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</si>
  <si>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</si>
  <si>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</si>
  <si>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</si>
  <si>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</si>
  <si>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</si>
  <si>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</si>
  <si>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</si>
  <si>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</si>
  <si>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</si>
  <si>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</si>
  <si>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</si>
  <si>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</si>
  <si>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</si>
  <si>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</si>
  <si>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</si>
  <si>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</si>
  <si>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</si>
  <si>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</si>
  <si>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</si>
  <si>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</si>
  <si>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</si>
  <si>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</si>
  <si>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</si>
  <si>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</si>
  <si>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</si>
  <si>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</si>
  <si>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</si>
  <si>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</si>
  <si>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</si>
  <si>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</si>
  <si>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</si>
  <si>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</si>
  <si>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</si>
  <si>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</si>
  <si>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</si>
  <si>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</si>
  <si>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</si>
  <si>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</si>
  <si>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</si>
  <si>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</si>
  <si>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</si>
  <si>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</si>
  <si>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</si>
  <si>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</si>
  <si>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</si>
  <si>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</si>
  <si>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</si>
  <si>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</si>
  <si>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</si>
  <si>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</si>
  <si>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</si>
  <si>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</si>
  <si>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</si>
  <si>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</si>
  <si>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</si>
  <si>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</si>
  <si>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</si>
  <si>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</si>
  <si>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</si>
  <si>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</si>
  <si>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</si>
  <si>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</si>
  <si>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</si>
  <si>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</si>
  <si>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</si>
  <si>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</si>
  <si>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</si>
  <si>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</si>
  <si>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</si>
  <si>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</si>
  <si>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</si>
  <si>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</si>
  <si>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</si>
  <si>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</si>
  <si>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</si>
  <si>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</si>
  <si>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</si>
  <si>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</si>
  <si>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</si>
  <si>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</si>
  <si>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</si>
  <si>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</si>
  <si>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</si>
  <si>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</si>
  <si>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</si>
  <si>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</si>
  <si>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</si>
  <si>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</si>
  <si>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</si>
  <si>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</si>
  <si>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</si>
  <si>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</si>
  <si>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</si>
  <si>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</si>
  <si>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</si>
  <si>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</si>
  <si>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</si>
  <si>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</si>
  <si>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</si>
  <si>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</si>
  <si>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</si>
  <si>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</si>
  <si>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</si>
  <si>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</si>
  <si>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</si>
  <si>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</si>
  <si>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</si>
  <si>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</si>
  <si>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</si>
  <si>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</si>
  <si>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</si>
  <si>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</si>
  <si>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</si>
  <si>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</si>
  <si>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</si>
  <si>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</si>
  <si>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</si>
  <si>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</si>
  <si>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</si>
  <si>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</si>
  <si>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</si>
  <si>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</si>
  <si>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</si>
  <si>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</si>
  <si>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</si>
  <si>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</si>
  <si>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</si>
  <si>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</si>
  <si>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</si>
  <si>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</si>
  <si>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</si>
  <si>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</si>
  <si>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</si>
  <si>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</si>
  <si>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</si>
  <si>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</si>
  <si>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</si>
  <si>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</si>
  <si>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</si>
  <si>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</si>
  <si>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</si>
  <si>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</si>
  <si>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</si>
  <si>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</si>
  <si>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</si>
  <si>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</si>
  <si>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</si>
  <si>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</si>
  <si>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</si>
  <si>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</si>
  <si>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</si>
  <si>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</si>
  <si>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</si>
  <si>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</si>
  <si>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</si>
  <si>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</si>
  <si>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</si>
  <si>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</si>
  <si>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</si>
  <si>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</si>
  <si>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</si>
  <si>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</si>
  <si>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</si>
  <si>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</si>
  <si>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</si>
  <si>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</si>
  <si>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</si>
  <si>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</si>
  <si>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</si>
  <si>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</si>
  <si>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</si>
  <si>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</si>
  <si>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</si>
  <si>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</si>
  <si>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</si>
  <si>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</si>
  <si>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</si>
  <si>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</si>
  <si>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</si>
  <si>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</si>
  <si>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</si>
  <si>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</si>
  <si>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</si>
  <si>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</si>
  <si>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</si>
  <si>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</si>
  <si>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</si>
  <si>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</si>
  <si>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</si>
  <si>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</si>
  <si>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</si>
  <si>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</si>
  <si>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</si>
  <si>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</si>
  <si>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</si>
  <si>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</si>
  <si>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</si>
  <si>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</si>
  <si>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</si>
  <si>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</si>
  <si>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</si>
  <si>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</si>
  <si>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</si>
  <si>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</si>
  <si>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</si>
  <si>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</si>
  <si>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</si>
  <si>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</si>
  <si>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</si>
  <si>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</si>
  <si>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</si>
  <si>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</si>
  <si>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</si>
  <si>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</si>
  <si>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</si>
  <si>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</si>
  <si>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</si>
  <si>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</si>
  <si>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</si>
  <si>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</si>
  <si>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</si>
  <si>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</si>
  <si>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</si>
  <si>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</si>
  <si>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</si>
  <si>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</si>
  <si>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</si>
  <si>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</si>
  <si>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</si>
  <si>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</si>
  <si>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</si>
  <si>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</si>
  <si>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</si>
  <si>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</si>
  <si>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</si>
  <si>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</si>
  <si>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</si>
  <si>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</si>
  <si>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</si>
  <si>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</si>
  <si>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</si>
  <si>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</si>
  <si>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</si>
  <si>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</si>
  <si>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</si>
  <si>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</si>
  <si>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</si>
  <si>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</si>
  <si>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</si>
  <si>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</si>
  <si>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</si>
  <si>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</si>
  <si>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</si>
  <si>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</si>
  <si>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</si>
  <si>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</si>
  <si>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</si>
  <si>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</si>
  <si>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</si>
  <si>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</si>
  <si>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</si>
  <si>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</si>
  <si>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</si>
  <si>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</si>
  <si>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</si>
  <si>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</si>
  <si>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</si>
  <si>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</si>
  <si>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</si>
  <si>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</si>
  <si>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</si>
  <si>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</si>
  <si>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</si>
  <si>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</si>
  <si>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</si>
  <si>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</si>
  <si>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</si>
  <si>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</si>
  <si>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</si>
  <si>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</si>
  <si>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</si>
  <si>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</si>
  <si>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</si>
  <si>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</si>
  <si>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</si>
  <si>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</si>
  <si>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</si>
  <si>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</si>
  <si>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</si>
  <si>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</si>
  <si>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</si>
  <si>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</si>
  <si>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</si>
  <si>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</si>
  <si>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</si>
  <si>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</si>
  <si>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</si>
  <si>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</si>
  <si>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</si>
  <si>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</si>
  <si>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</si>
  <si>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</si>
  <si>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</si>
  <si>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</si>
  <si>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</si>
  <si>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</si>
  <si>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</si>
  <si>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</si>
  <si>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</si>
  <si>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</si>
  <si>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</si>
  <si>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</si>
  <si>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</si>
  <si>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</si>
  <si>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</si>
  <si>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</si>
  <si>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</si>
  <si>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</si>
  <si>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</si>
  <si>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</si>
  <si>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</si>
  <si>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</si>
  <si>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</si>
  <si>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</si>
  <si>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</si>
  <si>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</si>
  <si>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</si>
  <si>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</si>
  <si>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</si>
  <si>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</si>
  <si>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</si>
  <si>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</si>
  <si>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</si>
  <si>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</si>
  <si>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</si>
  <si>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</si>
  <si>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</si>
  <si>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</si>
  <si>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</si>
  <si>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</si>
  <si>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</si>
  <si>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</si>
  <si>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</si>
  <si>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</si>
  <si>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</si>
  <si>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</si>
  <si>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</si>
  <si>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</si>
  <si>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</si>
  <si>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</si>
  <si>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</si>
  <si>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</si>
  <si>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</si>
  <si>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</si>
  <si>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</si>
  <si>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</si>
  <si>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</si>
  <si>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</si>
  <si>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</si>
  <si>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</si>
  <si>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</si>
  <si>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</si>
  <si>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</si>
  <si>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</si>
  <si>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</si>
  <si>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</si>
  <si>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</si>
  <si>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</si>
  <si>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</si>
  <si>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</si>
  <si>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</si>
  <si>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</si>
  <si>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</si>
  <si>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</si>
  <si>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</si>
  <si>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</si>
  <si>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</si>
  <si>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</si>
  <si>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</si>
  <si>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</si>
  <si>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</si>
  <si>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</si>
  <si>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</si>
  <si>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</si>
  <si>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</si>
  <si>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</si>
  <si>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</si>
  <si>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</si>
  <si>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</si>
  <si>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</si>
  <si>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</si>
  <si>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</si>
  <si>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</si>
  <si>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</si>
  <si>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</si>
  <si>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</si>
  <si>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</si>
  <si>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</si>
  <si>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</si>
  <si>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</si>
  <si>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</si>
  <si>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</si>
  <si>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</si>
  <si>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</si>
  <si>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</si>
  <si>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</si>
  <si>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</si>
  <si>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</si>
  <si>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</si>
  <si>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</si>
  <si>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</si>
  <si>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</si>
  <si>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</si>
  <si>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</si>
  <si>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</si>
  <si>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</si>
  <si>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</si>
  <si>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</si>
  <si>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</si>
  <si>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</si>
  <si>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</si>
  <si>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</si>
  <si>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</si>
  <si>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</si>
  <si>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</si>
  <si>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</si>
  <si>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</si>
  <si>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</si>
  <si>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</si>
  <si>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</si>
  <si>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</si>
  <si>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</si>
  <si>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</si>
  <si>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</si>
  <si>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</si>
  <si>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</si>
  <si>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</si>
  <si>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</si>
  <si>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</si>
  <si>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</si>
  <si>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</si>
  <si>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</si>
  <si>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</si>
  <si>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</si>
  <si>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</si>
  <si>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</si>
  <si>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</si>
  <si>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</si>
  <si>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</si>
  <si>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</si>
  <si>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</si>
  <si>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</si>
  <si>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</si>
  <si>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</si>
  <si>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</si>
  <si>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</si>
  <si>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</si>
  <si>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</si>
  <si>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</si>
  <si>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</si>
  <si>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</si>
  <si>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</si>
  <si>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</si>
  <si>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</si>
  <si>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</si>
  <si>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</si>
  <si>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</si>
  <si>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</si>
  <si>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</si>
  <si>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</si>
  <si>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</si>
  <si>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</si>
  <si>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</si>
  <si>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</si>
  <si>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</si>
  <si>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</si>
  <si>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</si>
  <si>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</si>
  <si>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</si>
  <si>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</si>
  <si>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</si>
  <si>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</si>
  <si>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</si>
  <si>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</si>
  <si>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</si>
  <si>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</si>
  <si>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</si>
  <si>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</si>
  <si>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</si>
  <si>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</si>
  <si>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</si>
  <si>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</si>
  <si>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</si>
  <si>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</si>
  <si>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</si>
  <si>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</si>
  <si>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</si>
  <si>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</si>
  <si>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</si>
  <si>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</si>
  <si>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</si>
  <si>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</si>
  <si>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</si>
  <si>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</si>
  <si>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</si>
  <si>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</si>
  <si>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</si>
  <si>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</si>
  <si>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</si>
  <si>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</si>
  <si>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</si>
  <si>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</si>
  <si>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</si>
  <si>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</si>
  <si>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</si>
  <si>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</si>
  <si>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</si>
  <si>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</si>
  <si>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</si>
  <si>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</si>
  <si>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</si>
  <si>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</si>
  <si>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</si>
  <si>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</si>
  <si>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</si>
  <si>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</si>
  <si>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</si>
  <si>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</si>
  <si>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</si>
  <si>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</si>
  <si>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</si>
  <si>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</si>
  <si>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</si>
  <si>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</si>
  <si>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</si>
  <si>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</si>
  <si>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</si>
  <si>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</si>
  <si>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</si>
  <si>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</si>
  <si>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</si>
  <si>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</si>
  <si>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</si>
  <si>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</si>
  <si>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</si>
  <si>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</si>
  <si>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</si>
  <si>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</si>
  <si>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</si>
  <si>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</si>
  <si>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</si>
  <si>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</si>
  <si>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</si>
  <si>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</si>
  <si>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</si>
  <si>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</si>
  <si>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</si>
  <si>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</si>
  <si>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</si>
  <si>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</si>
  <si>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</si>
  <si>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</si>
  <si>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</si>
  <si>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</si>
  <si>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</si>
  <si>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</si>
  <si>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</si>
  <si>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</si>
  <si>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</si>
  <si>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</si>
  <si>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</si>
  <si>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</si>
  <si>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</si>
  <si>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</si>
  <si>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</si>
  <si>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</si>
  <si>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</si>
  <si>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</si>
  <si>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</si>
  <si>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</si>
  <si>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</si>
  <si>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</si>
  <si>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</si>
  <si>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</si>
  <si>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</si>
  <si>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</si>
  <si>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</si>
  <si>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</si>
  <si>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</si>
  <si>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</si>
  <si>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</si>
  <si>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</si>
  <si>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</si>
  <si>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</si>
  <si>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</si>
  <si>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</si>
  <si>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</si>
  <si>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</si>
  <si>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</si>
  <si>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</si>
  <si>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</si>
  <si>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</si>
  <si>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</si>
  <si>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</si>
  <si>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</si>
  <si>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</si>
  <si>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</si>
  <si>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</si>
  <si>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</si>
  <si>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</si>
  <si>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</si>
  <si>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</si>
  <si>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</si>
  <si>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</si>
  <si>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</si>
  <si>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</si>
  <si>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</si>
  <si>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</si>
  <si>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</si>
  <si>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</si>
  <si>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</si>
  <si>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</si>
  <si>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</si>
  <si>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</si>
  <si>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</si>
  <si>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</si>
  <si>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</si>
  <si>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</si>
  <si>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</si>
  <si>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</si>
  <si>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</si>
  <si>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</si>
  <si>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</si>
  <si>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</si>
  <si>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</si>
  <si>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</si>
  <si>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</si>
  <si>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</si>
  <si>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</si>
  <si>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</si>
  <si>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</si>
  <si>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</si>
  <si>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</si>
  <si>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</si>
  <si>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</si>
  <si>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</si>
  <si>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</si>
  <si>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</si>
  <si>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</si>
  <si>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</si>
  <si>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</si>
  <si>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</si>
  <si>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</si>
  <si>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</si>
  <si>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</si>
  <si>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</si>
  <si>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</si>
  <si>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</si>
  <si>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</si>
  <si>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</si>
  <si>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</si>
  <si>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</si>
  <si>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</si>
  <si>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</si>
  <si>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</si>
  <si>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</si>
  <si>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</si>
  <si>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</si>
  <si>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</si>
  <si>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</si>
  <si>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</si>
  <si>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</si>
  <si>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</si>
  <si>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</si>
  <si>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</si>
  <si>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</si>
  <si>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</si>
  <si>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</si>
  <si>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</si>
  <si>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</si>
  <si>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</si>
  <si>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</si>
  <si>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</si>
  <si>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</si>
  <si>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</si>
  <si>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</si>
  <si>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</si>
  <si>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</si>
  <si>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</si>
  <si>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</si>
  <si>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</si>
  <si>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</si>
  <si>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</si>
  <si>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</si>
  <si>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</si>
  <si>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</si>
  <si>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</si>
  <si>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</si>
  <si>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</si>
  <si>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</si>
  <si>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</si>
  <si>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</si>
  <si>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</si>
  <si>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</si>
  <si>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</si>
  <si>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</si>
  <si>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</si>
  <si>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</si>
  <si>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</si>
  <si>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</si>
  <si>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</si>
  <si>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</si>
  <si>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</si>
  <si>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</si>
  <si>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</si>
  <si>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</si>
  <si>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</si>
  <si>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</si>
  <si>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</si>
  <si>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</si>
  <si>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</si>
  <si>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</si>
  <si>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</si>
  <si>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</si>
  <si>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</si>
  <si>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</si>
  <si>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</si>
  <si>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</si>
  <si>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</si>
  <si>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</si>
  <si>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</si>
  <si>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</si>
  <si>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</si>
  <si>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</si>
  <si>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</si>
  <si>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</si>
  <si>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</si>
  <si>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</si>
  <si>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</si>
  <si>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</si>
  <si>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</si>
  <si>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</si>
  <si>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</si>
  <si>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</si>
  <si>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</si>
  <si>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</si>
  <si>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</si>
  <si>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</si>
  <si>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</si>
  <si>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</si>
  <si>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</si>
  <si>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</si>
  <si>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</si>
  <si>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</si>
  <si>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</si>
  <si>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</si>
  <si>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</si>
  <si>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</si>
  <si>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</si>
  <si>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</si>
  <si>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</si>
  <si>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</si>
  <si>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</si>
  <si>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</si>
  <si>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</si>
  <si>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</si>
  <si>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</si>
  <si>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</si>
  <si>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</si>
  <si>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</si>
  <si>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</si>
  <si>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</si>
  <si>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</si>
  <si>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</si>
  <si>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</si>
  <si>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</si>
  <si>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</si>
  <si>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</si>
  <si>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</si>
  <si>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</si>
  <si>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</si>
  <si>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</si>
  <si>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</si>
  <si>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</si>
  <si>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</si>
  <si>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</si>
  <si>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</si>
  <si>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</si>
  <si>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</si>
  <si>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</si>
  <si>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</si>
  <si>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</si>
  <si>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</si>
  <si>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</si>
  <si>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</si>
  <si>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</si>
  <si>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</si>
  <si>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</si>
  <si>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</si>
  <si>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</si>
  <si>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</si>
  <si>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</si>
  <si>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</si>
  <si>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</si>
  <si>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</si>
  <si>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</si>
  <si>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</si>
  <si>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</si>
  <si>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</si>
  <si>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</si>
  <si>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</si>
  <si>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</si>
  <si>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</si>
  <si>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</si>
  <si>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</si>
  <si>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</si>
  <si>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</si>
  <si>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</si>
  <si>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</si>
  <si>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</si>
  <si>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</si>
  <si>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</si>
  <si>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</si>
  <si>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</si>
  <si>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</si>
  <si>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</si>
  <si>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</si>
  <si>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</si>
  <si>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</si>
  <si>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</si>
  <si>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</si>
  <si>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</si>
  <si>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</si>
  <si>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</si>
  <si>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</si>
  <si>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</si>
  <si>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</si>
  <si>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</si>
  <si>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</si>
  <si>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</si>
  <si>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</si>
  <si>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</si>
  <si>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</si>
  <si>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</si>
  <si>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</si>
  <si>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</si>
  <si>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</si>
  <si>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</si>
  <si>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</si>
  <si>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</si>
  <si>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</si>
  <si>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</si>
  <si>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</si>
  <si>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</si>
  <si>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</si>
  <si>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</si>
  <si>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</si>
  <si>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</si>
  <si>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</si>
  <si>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</si>
  <si>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</si>
  <si>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</si>
  <si>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</si>
  <si>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</si>
  <si>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</si>
  <si>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</si>
  <si>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</si>
  <si>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</si>
  <si>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</si>
  <si>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</si>
  <si>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</si>
  <si>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</si>
  <si>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</si>
  <si>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</si>
  <si>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</si>
  <si>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</si>
  <si>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</si>
  <si>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</si>
  <si>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</si>
  <si>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</si>
  <si>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</si>
  <si>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</si>
  <si>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</si>
  <si>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</si>
  <si>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</si>
  <si>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</si>
  <si>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</si>
  <si>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</si>
  <si>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</si>
  <si>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</si>
  <si>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</si>
  <si>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</si>
  <si>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</si>
  <si>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</si>
  <si>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</si>
  <si>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</si>
  <si>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</si>
  <si>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</si>
  <si>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</si>
  <si>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</si>
  <si>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</si>
  <si>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</si>
  <si>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</si>
  <si>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</si>
  <si>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</si>
  <si>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</si>
  <si>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</si>
  <si>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</si>
  <si>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</si>
  <si>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</si>
  <si>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</si>
  <si>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</si>
  <si>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</si>
  <si>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</si>
  <si>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</si>
  <si>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</si>
  <si>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</si>
  <si>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</si>
  <si>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</si>
  <si>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</si>
  <si>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</si>
  <si>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</si>
  <si>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</si>
  <si>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</si>
  <si>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</si>
  <si>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</si>
  <si>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</si>
  <si>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</si>
  <si>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</si>
  <si>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</si>
  <si>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</si>
  <si>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</si>
  <si>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</si>
  <si>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</si>
  <si>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</si>
  <si>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</si>
  <si>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</si>
  <si>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</si>
  <si>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</si>
  <si>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</si>
  <si>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</si>
  <si>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</si>
  <si>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</si>
  <si>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</si>
  <si>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</si>
  <si>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</si>
  <si>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</si>
  <si>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</si>
  <si>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</si>
  <si>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</si>
  <si>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</si>
  <si>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</si>
  <si>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</si>
  <si>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</si>
  <si>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</si>
  <si>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</si>
  <si>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</si>
  <si>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</si>
  <si>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</si>
  <si>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</si>
  <si>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</si>
  <si>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</si>
  <si>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</si>
  <si>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</si>
  <si>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</si>
  <si>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</si>
  <si>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</si>
  <si>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</si>
  <si>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</si>
  <si>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</si>
  <si>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</si>
  <si>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</si>
  <si>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</si>
  <si>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</si>
  <si>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</si>
  <si>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</si>
  <si>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</si>
  <si>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</si>
  <si>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</si>
  <si>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</si>
  <si>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</si>
  <si>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</si>
  <si>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</si>
  <si>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</si>
  <si>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</si>
  <si>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</si>
  <si>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</si>
  <si>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</si>
  <si>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</si>
  <si>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</si>
  <si>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</si>
  <si>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</si>
  <si>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</si>
  <si>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</si>
  <si>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</si>
  <si>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</si>
  <si>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</si>
  <si>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</si>
  <si>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</si>
  <si>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</si>
  <si>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</si>
  <si>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</si>
  <si>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</si>
  <si>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</si>
  <si>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</si>
  <si>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</si>
  <si>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</si>
  <si>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</si>
  <si>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</si>
  <si>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</si>
  <si>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</si>
  <si>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</si>
  <si>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</si>
  <si>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</si>
  <si>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</si>
  <si>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</si>
  <si>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</si>
  <si>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</si>
  <si>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</si>
  <si>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</si>
  <si>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</si>
  <si>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</si>
  <si>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</si>
  <si>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</si>
  <si>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</si>
  <si>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</si>
  <si>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</si>
  <si>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</si>
  <si>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</si>
  <si>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</si>
  <si>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</si>
  <si>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</si>
  <si>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</si>
  <si>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</si>
  <si>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</si>
  <si>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</si>
  <si>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</si>
  <si>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</si>
  <si>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</si>
  <si>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</si>
  <si>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</si>
  <si>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</si>
  <si>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</si>
  <si>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</si>
  <si>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</si>
  <si>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</si>
  <si>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</si>
  <si>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</si>
  <si>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</si>
  <si>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</si>
  <si>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</si>
  <si>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</si>
  <si>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</si>
  <si>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</si>
  <si>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</si>
  <si>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</si>
  <si>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</si>
  <si>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</si>
  <si>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</si>
  <si>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</si>
  <si>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</si>
  <si>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</si>
  <si>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</si>
  <si>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</si>
  <si>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</si>
  <si>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</si>
  <si>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</si>
  <si>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</si>
  <si>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</si>
  <si>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</si>
  <si>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</si>
  <si>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</si>
  <si>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</si>
  <si>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</si>
  <si>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</si>
  <si>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</si>
  <si>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</si>
  <si>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</si>
  <si>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</si>
  <si>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</si>
  <si>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</si>
  <si>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</si>
  <si>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</si>
  <si>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</si>
  <si>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</si>
  <si>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</si>
  <si>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</si>
  <si>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</si>
  <si>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</si>
  <si>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</si>
  <si>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</si>
  <si>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</si>
  <si>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</si>
  <si>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</si>
  <si>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</si>
  <si>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</si>
  <si>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</si>
  <si>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</si>
  <si>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</si>
  <si>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</si>
  <si>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</si>
  <si>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</si>
  <si>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</si>
  <si>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</si>
  <si>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</si>
  <si>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</si>
  <si>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</si>
  <si>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</si>
  <si>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</si>
  <si>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</si>
  <si>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</si>
  <si>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</si>
  <si>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</si>
  <si>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</si>
  <si>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</si>
  <si>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</si>
  <si>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</si>
  <si>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</si>
  <si>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</si>
  <si>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</si>
  <si>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</si>
  <si>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</si>
  <si>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</si>
  <si>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</si>
  <si>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</si>
  <si>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</si>
  <si>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</si>
  <si>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</si>
  <si>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</si>
  <si>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</si>
  <si>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</si>
  <si>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</si>
  <si>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</si>
  <si>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</si>
  <si>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</si>
  <si>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</si>
  <si>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</si>
  <si>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</si>
  <si>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</si>
  <si>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</si>
  <si>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</si>
  <si>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</si>
  <si>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</si>
  <si>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</si>
  <si>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</si>
  <si>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</si>
  <si>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</si>
  <si>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</si>
  <si>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</si>
  <si>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</si>
  <si>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</si>
  <si>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</si>
  <si>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</si>
  <si>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</si>
  <si>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</si>
  <si>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</si>
  <si>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</si>
  <si>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</si>
  <si>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</si>
  <si>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</si>
  <si>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</si>
  <si>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</si>
  <si>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</si>
  <si>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</si>
  <si>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</si>
  <si>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</si>
  <si>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</si>
  <si>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</si>
  <si>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</si>
  <si>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</si>
  <si>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</si>
  <si>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</si>
  <si>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</si>
  <si>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</si>
  <si>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</si>
  <si>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</si>
  <si>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</si>
  <si>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</si>
  <si>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</si>
  <si>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</si>
  <si>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</si>
  <si>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</si>
  <si>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</si>
  <si>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</si>
  <si>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</si>
  <si>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</si>
  <si>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</si>
  <si>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</si>
  <si>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</si>
  <si>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</si>
  <si>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</si>
  <si>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</si>
  <si>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</si>
  <si>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</si>
  <si>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</si>
  <si>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</si>
  <si>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</si>
  <si>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</si>
  <si>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</si>
  <si>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</si>
  <si>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</si>
  <si>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</si>
  <si>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</si>
  <si>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</si>
  <si>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</si>
  <si>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</si>
  <si>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</si>
  <si>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</si>
  <si>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</si>
  <si>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</si>
  <si>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</si>
  <si>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</si>
  <si>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</si>
  <si>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</si>
  <si>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</si>
  <si>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</si>
  <si>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</si>
  <si>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</si>
  <si>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</si>
  <si>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</si>
  <si>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</si>
  <si>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</si>
  <si>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</si>
  <si>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</si>
  <si>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</si>
  <si>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</si>
  <si>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</si>
  <si>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</si>
  <si>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</si>
  <si>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</si>
  <si>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</si>
  <si>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</si>
  <si>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</si>
  <si>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</si>
  <si>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</si>
  <si>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</si>
  <si>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</si>
  <si>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</si>
  <si>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</si>
  <si>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</si>
  <si>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</si>
  <si>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</si>
  <si>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</si>
  <si>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</si>
  <si>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</si>
  <si>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</si>
  <si>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</si>
  <si>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</si>
  <si>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</si>
  <si>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</si>
  <si>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</si>
  <si>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</si>
  <si>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</si>
  <si>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</si>
  <si>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</si>
  <si>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</si>
  <si>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</si>
  <si>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</si>
  <si>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</si>
  <si>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</si>
  <si>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</si>
  <si>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</si>
  <si>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</si>
  <si>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</si>
  <si>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</si>
  <si>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</si>
  <si>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</si>
  <si>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</si>
  <si>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</si>
  <si>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</si>
  <si>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</si>
  <si>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</si>
  <si>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</si>
  <si>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</si>
  <si>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</si>
  <si>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</si>
  <si>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</si>
  <si>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</si>
  <si>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</si>
  <si>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</si>
  <si>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</si>
  <si>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</si>
  <si>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</si>
  <si>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</si>
  <si>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</si>
  <si>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</si>
  <si>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</si>
  <si>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</si>
  <si>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</si>
  <si>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</si>
  <si>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</si>
  <si>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</si>
  <si>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</si>
  <si>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</si>
  <si>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</si>
  <si>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</si>
  <si>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</si>
  <si>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</si>
  <si>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</si>
  <si>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</si>
  <si>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</si>
  <si>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</si>
  <si>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</si>
  <si>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</si>
  <si>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</si>
  <si>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</si>
  <si>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</si>
  <si>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</si>
  <si>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</si>
  <si>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</si>
  <si>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</si>
  <si>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</si>
  <si>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</si>
  <si>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</si>
  <si>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</si>
  <si>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</si>
  <si>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</si>
  <si>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</si>
  <si>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</si>
  <si>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</si>
  <si>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</si>
  <si>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</si>
  <si>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</si>
  <si>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</si>
  <si>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</si>
  <si>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</si>
  <si>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</si>
  <si>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</si>
  <si>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</si>
  <si>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</si>
  <si>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</si>
  <si>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</si>
  <si>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</si>
  <si>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</si>
  <si>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</si>
  <si>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</si>
  <si>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</si>
  <si>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</si>
  <si>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</si>
  <si>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</si>
  <si>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</si>
  <si>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</si>
  <si>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</si>
  <si>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</si>
  <si>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</si>
  <si>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</si>
  <si>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</si>
  <si>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</si>
  <si>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</si>
  <si>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</si>
  <si>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</si>
  <si>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</si>
  <si>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</si>
  <si>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</si>
  <si>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</si>
  <si>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</si>
  <si>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</si>
  <si>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</si>
  <si>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</si>
  <si>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</si>
  <si>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</si>
  <si>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</si>
  <si>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</si>
  <si>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</si>
  <si>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</si>
  <si>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</si>
  <si>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</si>
  <si>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</si>
  <si>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</si>
  <si>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</si>
  <si>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</si>
  <si>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</si>
  <si>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</si>
  <si>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</si>
  <si>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</si>
  <si>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</si>
  <si>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</si>
  <si>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</si>
  <si>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</si>
  <si>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</si>
  <si>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</si>
  <si>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</si>
  <si>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</si>
  <si>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</si>
  <si>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</si>
  <si>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</si>
  <si>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</si>
  <si>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</si>
  <si>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</si>
  <si>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</si>
  <si>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</si>
  <si>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</si>
  <si>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</si>
  <si>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</si>
  <si>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</si>
  <si>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</si>
  <si>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</si>
  <si>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</si>
  <si>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</si>
  <si>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</si>
  <si>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</si>
  <si>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</si>
  <si>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</si>
  <si>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</si>
  <si>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</si>
  <si>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</si>
  <si>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</si>
  <si>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</si>
  <si>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</si>
  <si>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</si>
  <si>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</si>
  <si>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</si>
  <si>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</si>
  <si>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</si>
  <si>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</si>
  <si>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</si>
  <si>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</si>
  <si>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</si>
  <si>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</si>
  <si>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</si>
  <si>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</si>
  <si>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</si>
  <si>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</si>
  <si>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</si>
  <si>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</si>
  <si>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</si>
  <si>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</si>
  <si>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</si>
  <si>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</si>
  <si>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</si>
  <si>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</si>
  <si>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</si>
  <si>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</si>
  <si>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</si>
  <si>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</si>
  <si>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</si>
  <si>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</si>
  <si>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</si>
  <si>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</si>
  <si>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</si>
  <si>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</si>
  <si>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</si>
  <si>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</si>
  <si>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</si>
  <si>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</si>
  <si>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</si>
  <si>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</si>
  <si>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</si>
  <si>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</si>
  <si>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</si>
  <si>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</si>
  <si>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</si>
  <si>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</si>
  <si>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</si>
  <si>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</si>
  <si>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</si>
  <si>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</si>
  <si>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</si>
  <si>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</si>
  <si>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</si>
  <si>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</si>
  <si>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</si>
  <si>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</si>
  <si>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</si>
  <si>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</si>
  <si>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</si>
  <si>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</si>
  <si>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</si>
  <si>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</si>
  <si>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</si>
  <si>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</si>
  <si>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</si>
  <si>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</si>
  <si>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</si>
  <si>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</si>
  <si>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</si>
  <si>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</si>
  <si>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</si>
  <si>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</si>
  <si>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</si>
  <si>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</si>
  <si>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</si>
  <si>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</si>
  <si>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</si>
  <si>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</si>
  <si>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</si>
  <si>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</si>
  <si>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</si>
  <si>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</si>
  <si>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</si>
  <si>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</si>
  <si>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</si>
  <si>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</si>
  <si>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</si>
  <si>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</si>
  <si>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</si>
  <si>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</si>
  <si>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</si>
  <si>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</si>
  <si>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</si>
  <si>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</si>
  <si>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</si>
  <si>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</si>
  <si>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</si>
  <si>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</si>
  <si>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</si>
  <si>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</si>
  <si>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</si>
  <si>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</si>
  <si>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</si>
  <si>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</si>
  <si>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</si>
  <si>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</si>
  <si>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</si>
  <si>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</si>
  <si>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</si>
  <si>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</si>
  <si>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</si>
  <si>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</si>
  <si>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</si>
  <si>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</si>
  <si>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</si>
  <si>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</si>
  <si>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</si>
  <si>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</si>
  <si>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</si>
  <si>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</si>
  <si>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</si>
  <si>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</si>
  <si>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</si>
  <si>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</si>
  <si>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</si>
  <si>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</si>
  <si>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</si>
  <si>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</si>
  <si>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</si>
  <si>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</si>
  <si>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</si>
  <si>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</si>
  <si>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</si>
  <si>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</si>
  <si>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</si>
  <si>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</si>
  <si>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</si>
  <si>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</si>
  <si>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</si>
  <si>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</si>
  <si>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</si>
  <si>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</si>
  <si>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</si>
  <si>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</si>
  <si>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</si>
  <si>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</si>
  <si>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</si>
  <si>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</si>
  <si>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</si>
  <si>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</si>
  <si>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</si>
  <si>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</si>
  <si>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</si>
  <si>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</si>
  <si>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</si>
  <si>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</si>
  <si>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</si>
  <si>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</si>
  <si>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</si>
  <si>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</si>
  <si>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</si>
  <si>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</si>
  <si>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</si>
  <si>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</si>
  <si>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</si>
  <si>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</si>
  <si>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</si>
  <si>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</si>
  <si>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</si>
  <si>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</si>
  <si>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</si>
  <si>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</si>
  <si>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</si>
  <si>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</si>
  <si>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</si>
  <si>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</si>
  <si>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</si>
  <si>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</si>
  <si>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</si>
  <si>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</si>
  <si>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</si>
  <si>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</si>
  <si>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</si>
  <si>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</si>
  <si>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</si>
  <si>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</si>
  <si>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</si>
  <si>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</si>
  <si>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</si>
  <si>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</si>
  <si>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</si>
  <si>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</si>
  <si>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</si>
  <si>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</si>
  <si>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</si>
  <si>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</si>
  <si>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</si>
  <si>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</si>
  <si>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</si>
  <si>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</si>
  <si>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</si>
  <si>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</si>
  <si>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</si>
  <si>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</si>
  <si>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</si>
  <si>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</si>
  <si>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</si>
  <si>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</si>
  <si>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</si>
  <si>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</si>
  <si>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</si>
  <si>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</si>
  <si>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</si>
  <si>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</si>
  <si>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</si>
  <si>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</si>
  <si>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</si>
  <si>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</si>
  <si>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</si>
  <si>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</si>
  <si>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</si>
  <si>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</si>
  <si>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</si>
  <si>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</si>
  <si>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</si>
  <si>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</si>
  <si>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</si>
  <si>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</si>
  <si>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</si>
  <si>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</si>
  <si>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</si>
  <si>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</si>
  <si>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</si>
  <si>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</si>
  <si>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</si>
  <si>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</si>
  <si>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</si>
  <si>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</si>
  <si>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</si>
  <si>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</si>
  <si>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</si>
  <si>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</si>
  <si>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</si>
  <si>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</si>
  <si>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</si>
  <si>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</si>
  <si>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</si>
  <si>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</si>
  <si>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</si>
  <si>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</si>
  <si>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</si>
  <si>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</si>
  <si>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</si>
  <si>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</si>
  <si>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</si>
  <si>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</si>
  <si>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</si>
  <si>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</si>
  <si>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</si>
  <si>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</si>
  <si>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</si>
  <si>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</si>
  <si>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</si>
  <si>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</si>
  <si>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</si>
  <si>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</si>
  <si>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</si>
  <si>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</si>
  <si>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</si>
  <si>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</si>
  <si>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</si>
  <si>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</si>
  <si>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</si>
  <si>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</si>
  <si>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</si>
  <si>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</si>
  <si>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</si>
  <si>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</si>
  <si>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</si>
  <si>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</si>
  <si>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</si>
  <si>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</si>
  <si>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</si>
  <si>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</si>
  <si>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</si>
  <si>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</si>
  <si>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</si>
  <si>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</si>
  <si>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</si>
  <si>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</si>
  <si>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</si>
  <si>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</si>
  <si>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</si>
  <si>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</si>
  <si>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</si>
  <si>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</si>
  <si>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</si>
  <si>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</si>
  <si>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</si>
  <si>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</si>
  <si>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</si>
  <si>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</si>
  <si>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</si>
  <si>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</si>
  <si>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</si>
  <si>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</si>
  <si>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</si>
  <si>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</si>
  <si>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</si>
  <si>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</si>
  <si>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</si>
  <si>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</si>
  <si>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</si>
  <si>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</si>
  <si>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</si>
  <si>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</si>
  <si>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</si>
  <si>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</si>
  <si>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</si>
  <si>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</si>
  <si>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</si>
  <si>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</si>
  <si>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</si>
  <si>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</si>
  <si>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</si>
  <si>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</si>
  <si>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</si>
  <si>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</si>
  <si>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</si>
  <si>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</si>
  <si>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</si>
  <si>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</si>
  <si>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</si>
  <si>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</si>
  <si>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</si>
  <si>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</si>
  <si>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</si>
  <si>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</si>
  <si>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</si>
  <si>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</si>
  <si>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</si>
  <si>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</si>
  <si>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</si>
  <si>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</si>
  <si>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</si>
  <si>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</si>
  <si>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</si>
  <si>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</si>
  <si>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</si>
  <si>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</si>
  <si>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</si>
  <si>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</si>
  <si>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</si>
  <si>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</si>
  <si>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</si>
  <si>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</si>
  <si>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</si>
  <si>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</si>
  <si>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</si>
  <si>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</si>
  <si>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</si>
  <si>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</si>
  <si>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</si>
  <si>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</si>
  <si>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</si>
  <si>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</si>
  <si>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</si>
  <si>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</si>
  <si>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</si>
  <si>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</si>
  <si>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</si>
  <si>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</si>
  <si>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</si>
  <si>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</si>
  <si>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</si>
  <si>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</si>
  <si>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</si>
  <si>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</si>
  <si>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</si>
  <si>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</si>
  <si>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</si>
  <si>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</si>
  <si>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</si>
  <si>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</si>
  <si>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</si>
  <si>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</si>
  <si>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</si>
  <si>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</si>
  <si>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</si>
  <si>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</si>
  <si>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</si>
  <si>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</si>
  <si>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</si>
  <si>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</si>
  <si>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</si>
  <si>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</si>
  <si>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</si>
  <si>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</si>
  <si>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</si>
  <si>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</si>
  <si>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</si>
  <si>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</si>
  <si>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</si>
  <si>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</si>
  <si>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</si>
  <si>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</si>
  <si>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</si>
  <si>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</si>
  <si>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</si>
  <si>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</si>
  <si>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</si>
  <si>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</si>
  <si>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</si>
  <si>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</si>
  <si>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</si>
  <si>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</si>
  <si>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</si>
  <si>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</si>
  <si>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</si>
  <si>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</si>
  <si>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</si>
  <si>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</si>
  <si>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</si>
  <si>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</si>
  <si>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</si>
  <si>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</si>
  <si>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</si>
  <si>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</si>
  <si>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</si>
  <si>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</si>
  <si>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</si>
  <si>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</si>
  <si>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</si>
  <si>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</si>
  <si>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</si>
  <si>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</si>
  <si>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</si>
  <si>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</si>
  <si>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</si>
  <si>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</si>
  <si>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</si>
  <si>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</si>
  <si>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</si>
  <si>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</si>
  <si>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</si>
  <si>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</si>
  <si>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</si>
  <si>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</si>
  <si>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</si>
  <si>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</si>
  <si>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</si>
  <si>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</si>
  <si>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</si>
  <si>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</si>
  <si>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</si>
  <si>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</si>
  <si>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</si>
  <si>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</si>
  <si>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</si>
  <si>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</si>
  <si>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</si>
  <si>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</si>
  <si>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</si>
  <si>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</si>
  <si>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</si>
  <si>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</si>
  <si>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</si>
  <si>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</si>
  <si>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</si>
  <si>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</si>
  <si>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</si>
  <si>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</si>
  <si>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</si>
  <si>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</si>
  <si>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</si>
  <si>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</si>
  <si>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</si>
  <si>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</si>
  <si>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</si>
  <si>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</si>
  <si>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</si>
  <si>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</si>
  <si>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</si>
  <si>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</si>
  <si>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</si>
  <si>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</si>
  <si>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</si>
  <si>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</si>
  <si>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</si>
  <si>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</si>
  <si>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</si>
  <si>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</si>
  <si>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</si>
  <si>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</si>
  <si>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</si>
  <si>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</si>
  <si>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</si>
  <si>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</si>
  <si>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</si>
  <si>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</si>
  <si>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</si>
  <si>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</si>
  <si>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</si>
  <si>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</si>
  <si>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</si>
  <si>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</si>
  <si>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</si>
  <si>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</si>
  <si>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</si>
  <si>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</si>
  <si>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</si>
  <si>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</si>
  <si>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</si>
  <si>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</si>
  <si>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</si>
  <si>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</si>
  <si>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</si>
  <si>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</si>
  <si>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</si>
  <si>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</si>
  <si>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</si>
  <si>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</si>
  <si>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</si>
  <si>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</si>
  <si>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</si>
  <si>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</si>
  <si>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</si>
  <si>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</si>
  <si>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</si>
  <si>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</si>
  <si>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</si>
  <si>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</si>
  <si>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</si>
  <si>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</si>
  <si>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</si>
  <si>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</si>
  <si>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</si>
  <si>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</si>
  <si>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</si>
  <si>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</si>
  <si>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</si>
  <si>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</si>
  <si>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</si>
  <si>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</si>
  <si>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</si>
  <si>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</si>
  <si>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</si>
  <si>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</si>
  <si>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</si>
  <si>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</si>
  <si>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</si>
  <si>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</si>
  <si>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</si>
  <si>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</si>
  <si>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</si>
  <si>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</si>
  <si>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</si>
  <si>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</si>
  <si>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</si>
  <si>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</si>
  <si>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</si>
  <si>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</si>
  <si>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</si>
  <si>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</si>
  <si>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</si>
  <si>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</si>
  <si>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</si>
  <si>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</si>
  <si>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</si>
  <si>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</si>
  <si>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</si>
  <si>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</si>
  <si>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</si>
  <si>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</si>
  <si>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</si>
  <si>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</si>
  <si>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</si>
  <si>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</si>
  <si>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</si>
  <si>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</si>
  <si>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</si>
  <si>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</si>
  <si>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</si>
  <si>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</si>
  <si>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</si>
  <si>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</si>
  <si>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</si>
  <si>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</si>
  <si>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</si>
  <si>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</si>
  <si>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</si>
  <si>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</si>
  <si>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</si>
  <si>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</si>
  <si>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</si>
  <si>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</si>
  <si>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</si>
  <si>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</si>
  <si>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</si>
  <si>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</si>
  <si>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</si>
  <si>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</si>
  <si>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</si>
  <si>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</si>
  <si>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</si>
  <si>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</si>
  <si>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</si>
  <si>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</si>
  <si>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</si>
  <si>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</si>
  <si>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</si>
  <si>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</si>
  <si>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</si>
  <si>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</si>
  <si>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</si>
  <si>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</si>
  <si>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</si>
  <si>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</si>
  <si>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</si>
  <si>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</si>
  <si>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</si>
  <si>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</si>
  <si>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</si>
  <si>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</si>
  <si>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</si>
  <si>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</si>
  <si>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</si>
  <si>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</si>
  <si>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</si>
  <si>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</si>
  <si>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</si>
  <si>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</si>
  <si>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</si>
  <si>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</si>
  <si>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</si>
  <si>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</si>
  <si>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</si>
  <si>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</si>
  <si>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</si>
  <si>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</si>
  <si>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</si>
  <si>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</si>
  <si>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</si>
  <si>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</si>
  <si>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</si>
  <si>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</si>
  <si>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</si>
  <si>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</si>
  <si>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</si>
  <si>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</si>
  <si>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</si>
  <si>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</si>
  <si>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</si>
  <si>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</si>
  <si>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</si>
  <si>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</si>
  <si>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</si>
  <si>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</si>
  <si>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</si>
  <si>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</si>
  <si>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</si>
  <si>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</si>
  <si>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</si>
  <si>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</si>
  <si>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</si>
  <si>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</si>
  <si>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</si>
  <si>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</si>
  <si>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</si>
  <si>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</si>
  <si>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</si>
  <si>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</si>
  <si>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</si>
  <si>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</si>
  <si>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</si>
  <si>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</si>
  <si>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</si>
  <si>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</si>
  <si>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</si>
  <si>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</si>
  <si>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</si>
  <si>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</si>
  <si>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</si>
  <si>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</si>
  <si>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</si>
  <si>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</si>
  <si>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</si>
  <si>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</si>
  <si>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</si>
  <si>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</si>
  <si>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</si>
  <si>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</si>
  <si>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</si>
  <si>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</si>
  <si>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</si>
  <si>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</si>
  <si>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</si>
  <si>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</si>
  <si>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</si>
  <si>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</si>
  <si>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</si>
  <si>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</si>
  <si>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</si>
  <si>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</si>
  <si>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</si>
  <si>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</si>
  <si>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</si>
  <si>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</si>
  <si>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</si>
  <si>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</si>
  <si>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</si>
  <si>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</si>
  <si>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</si>
  <si>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</si>
  <si>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</si>
  <si>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</si>
  <si>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</si>
  <si>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</si>
  <si>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</si>
  <si>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</si>
  <si>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</si>
  <si>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</si>
  <si>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</si>
  <si>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</si>
  <si>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</si>
  <si>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</si>
  <si>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</si>
  <si>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</si>
  <si>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</si>
  <si>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</si>
  <si>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</si>
  <si>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</si>
  <si>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</si>
  <si>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</si>
  <si>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</si>
  <si>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</si>
  <si>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</si>
  <si>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</si>
  <si>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</si>
  <si>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</si>
  <si>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</si>
  <si>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</si>
  <si>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</si>
  <si>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</si>
  <si>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</si>
  <si>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</si>
  <si>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</si>
  <si>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</si>
  <si>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</si>
  <si>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</si>
  <si>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</si>
  <si>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</si>
  <si>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</si>
  <si>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</si>
  <si>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</si>
  <si>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</si>
  <si>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</si>
  <si>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</si>
  <si>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</si>
  <si>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</si>
  <si>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</si>
  <si>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</si>
  <si>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</si>
  <si>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</si>
  <si>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</si>
  <si>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</si>
  <si>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</si>
  <si>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</si>
  <si>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</si>
  <si>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</si>
  <si>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</si>
  <si>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</si>
  <si>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</si>
  <si>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</si>
  <si>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</si>
  <si>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</si>
  <si>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</si>
  <si>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</si>
  <si>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</si>
  <si>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</si>
  <si>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</si>
  <si>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</si>
  <si>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</si>
  <si>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</si>
  <si>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</si>
  <si>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</si>
  <si>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</si>
  <si>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</si>
  <si>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</si>
  <si>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</si>
  <si>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</si>
  <si>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</si>
  <si>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</si>
  <si>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</si>
  <si>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</si>
  <si>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</si>
  <si>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</si>
  <si>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</si>
  <si>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</si>
  <si>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</si>
  <si>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</si>
  <si>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</si>
  <si>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</si>
  <si>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</si>
  <si>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</si>
  <si>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</si>
  <si>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</si>
  <si>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</si>
  <si>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</si>
  <si>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</si>
  <si>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</si>
  <si>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</si>
  <si>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</si>
  <si>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</si>
  <si>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</si>
  <si>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</si>
  <si>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</si>
  <si>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</si>
  <si>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</si>
  <si>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</si>
  <si>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</si>
  <si>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</si>
  <si>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</si>
  <si>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</si>
  <si>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</si>
  <si>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</si>
  <si>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</si>
  <si>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</si>
  <si>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</si>
  <si>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</si>
  <si>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</si>
  <si>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</si>
  <si>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</si>
  <si>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</si>
  <si>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</si>
  <si>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</si>
  <si>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</si>
  <si>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</si>
  <si>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</si>
  <si>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</si>
  <si>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</si>
  <si>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</si>
  <si>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</si>
  <si>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</si>
  <si>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</si>
  <si>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</si>
  <si>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</si>
  <si>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</si>
  <si>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</si>
  <si>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</si>
  <si>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</si>
  <si>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</si>
  <si>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</si>
  <si>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</si>
  <si>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</si>
  <si>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</si>
  <si>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</si>
  <si>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</si>
  <si>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</si>
  <si>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</si>
  <si>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</si>
  <si>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</si>
  <si>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</si>
  <si>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</si>
  <si>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</si>
  <si>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</si>
  <si>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</si>
  <si>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</si>
  <si>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</si>
  <si>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</si>
  <si>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</si>
  <si>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</si>
  <si>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</si>
  <si>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</si>
  <si>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</si>
  <si>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</si>
  <si>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</si>
  <si>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</si>
  <si>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</si>
  <si>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</si>
  <si>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</si>
  <si>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</si>
  <si>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</si>
  <si>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</si>
  <si>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</si>
  <si>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</si>
  <si>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</si>
  <si>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</si>
  <si>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</si>
  <si>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</si>
  <si>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</si>
  <si>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</si>
  <si>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</si>
  <si>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</si>
  <si>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</si>
  <si>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</si>
  <si>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</si>
  <si>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</si>
  <si>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</si>
  <si>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</si>
  <si>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</si>
  <si>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</si>
  <si>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</si>
  <si>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</si>
  <si>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</si>
  <si>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</si>
  <si>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</si>
  <si>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</si>
  <si>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</si>
  <si>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</si>
  <si>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</si>
  <si>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</si>
  <si>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</si>
  <si>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</si>
  <si>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</si>
  <si>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</si>
  <si>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</si>
  <si>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</si>
  <si>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</si>
  <si>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</si>
  <si>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</si>
  <si>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</si>
  <si>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</si>
  <si>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</si>
  <si>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</si>
  <si>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</si>
  <si>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</si>
  <si>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</si>
  <si>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</si>
  <si>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</si>
  <si>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</si>
  <si>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</si>
  <si>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</si>
  <si>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</si>
  <si>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</si>
  <si>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</si>
  <si>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</si>
  <si>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</si>
  <si>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</si>
  <si>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</si>
  <si>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</si>
  <si>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</si>
  <si>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</si>
  <si>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</si>
  <si>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</si>
  <si>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</si>
  <si>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</si>
  <si>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</si>
  <si>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</si>
  <si>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</si>
  <si>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</si>
  <si>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</si>
  <si>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</si>
  <si>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</si>
  <si>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</si>
  <si>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</si>
  <si>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</si>
  <si>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</si>
  <si>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</si>
  <si>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</si>
  <si>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</si>
  <si>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</si>
  <si>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</si>
  <si>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</si>
  <si>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</si>
  <si>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</si>
  <si>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</si>
  <si>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</si>
  <si>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</si>
  <si>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</si>
  <si>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</si>
  <si>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</si>
  <si>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</si>
  <si>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</si>
  <si>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</si>
  <si>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</si>
  <si>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</si>
  <si>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</si>
  <si>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</si>
  <si>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</si>
  <si>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</si>
  <si>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</si>
  <si>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</si>
  <si>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</si>
  <si>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</si>
  <si>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</si>
  <si>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</si>
  <si>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</si>
  <si>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</si>
  <si>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</si>
  <si>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</si>
  <si>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</si>
  <si>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</si>
  <si>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</si>
  <si>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</si>
  <si>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</si>
  <si>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</si>
  <si>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</si>
  <si>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</si>
  <si>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</si>
  <si>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</si>
  <si>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</si>
  <si>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</si>
  <si>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</si>
  <si>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</si>
  <si>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</si>
  <si>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</si>
  <si>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</si>
  <si>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</si>
  <si>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</si>
  <si>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</si>
  <si>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</si>
  <si>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</si>
  <si>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</si>
  <si>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</si>
  <si>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</si>
  <si>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</si>
  <si>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</si>
  <si>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</si>
  <si>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</si>
  <si>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</si>
  <si>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</si>
  <si>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</si>
  <si>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</si>
  <si>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</si>
  <si>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</si>
  <si>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</si>
  <si>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</si>
  <si>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</si>
  <si>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</si>
  <si>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</si>
  <si>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</si>
  <si>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</si>
  <si>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</si>
  <si>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</si>
  <si>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</si>
  <si>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</si>
  <si>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</si>
  <si>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</si>
  <si>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</si>
  <si>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</si>
  <si>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</si>
  <si>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</si>
  <si>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</si>
  <si>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</si>
  <si>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</si>
  <si>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</si>
  <si>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</si>
  <si>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</si>
  <si>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</si>
  <si>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</si>
  <si>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</si>
  <si>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</si>
  <si>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</si>
  <si>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</si>
  <si>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</si>
  <si>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</si>
  <si>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</si>
  <si>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</si>
  <si>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</si>
  <si>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</si>
  <si>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</si>
  <si>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</si>
  <si>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</si>
  <si>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</si>
  <si>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</si>
  <si>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</si>
  <si>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</si>
  <si>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</si>
  <si>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</si>
  <si>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</si>
  <si>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</si>
  <si>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</si>
  <si>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</si>
  <si>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</si>
  <si>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</si>
  <si>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</si>
  <si>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</si>
  <si>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</si>
  <si>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</si>
  <si>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</si>
  <si>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</si>
  <si>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</si>
  <si>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</si>
  <si>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</si>
  <si>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</si>
  <si>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</si>
  <si>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</si>
  <si>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</si>
  <si>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</si>
  <si>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</si>
  <si>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</si>
  <si>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</si>
  <si>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</si>
  <si>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</si>
  <si>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</si>
  <si>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</si>
  <si>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</si>
  <si>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</si>
  <si>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</si>
  <si>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</si>
  <si>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</si>
  <si>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</si>
  <si>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</si>
  <si>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</si>
  <si>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</si>
  <si>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</si>
  <si>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</si>
  <si>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</si>
  <si>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</si>
  <si>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</si>
  <si>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</si>
  <si>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</si>
  <si>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</si>
  <si>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</si>
  <si>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</si>
  <si>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</si>
  <si>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</si>
  <si>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</si>
  <si>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</si>
  <si>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</si>
  <si>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</si>
  <si>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</si>
  <si>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</si>
  <si>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</si>
  <si>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</si>
  <si>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</si>
  <si>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</si>
  <si>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</si>
  <si>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</si>
  <si>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</si>
  <si>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</si>
  <si>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</si>
  <si>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</si>
  <si>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</si>
  <si>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</si>
  <si>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</si>
  <si>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</si>
  <si>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</si>
  <si>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</si>
  <si>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</si>
  <si>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</si>
  <si>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</si>
  <si>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</si>
  <si>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</si>
  <si>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</si>
  <si>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</si>
  <si>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</si>
  <si>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</si>
  <si>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</si>
  <si>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</si>
  <si>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</si>
  <si>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</si>
  <si>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</si>
  <si>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</si>
  <si>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</si>
  <si>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</si>
  <si>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</si>
  <si>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</si>
  <si>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</si>
  <si>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</si>
  <si>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</si>
  <si>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</si>
  <si>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</si>
  <si>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</si>
  <si>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</si>
  <si>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</si>
  <si>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</si>
  <si>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</si>
  <si>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</si>
  <si>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</si>
  <si>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</si>
  <si>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</si>
  <si>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</si>
  <si>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</si>
  <si>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</si>
  <si>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</si>
  <si>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</si>
  <si>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</si>
  <si>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</si>
  <si>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</si>
  <si>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</si>
  <si>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</si>
  <si>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</si>
  <si>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</si>
  <si>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</si>
  <si>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</si>
  <si>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</si>
  <si>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</si>
  <si>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</si>
  <si>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</si>
  <si>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</si>
  <si>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</si>
  <si>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</si>
  <si>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</si>
  <si>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</si>
  <si>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</si>
  <si>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</si>
  <si>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</si>
  <si>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</si>
  <si>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</si>
  <si>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</si>
  <si>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</si>
  <si>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</si>
  <si>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</si>
  <si>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</si>
  <si>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</si>
  <si>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</si>
  <si>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</si>
  <si>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</si>
  <si>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</si>
  <si>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</si>
  <si>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</si>
  <si>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</si>
  <si>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</si>
  <si>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</si>
  <si>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</si>
  <si>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</si>
  <si>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</si>
  <si>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</si>
  <si>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</si>
  <si>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</si>
  <si>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</si>
  <si>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</si>
  <si>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</si>
  <si>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</si>
  <si>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</si>
  <si>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</si>
  <si>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</si>
  <si>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</si>
  <si>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</si>
  <si>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</si>
  <si>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</si>
  <si>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</si>
  <si>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</si>
  <si>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</si>
  <si>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</si>
  <si>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</si>
  <si>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</si>
  <si>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</si>
  <si>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</si>
  <si>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</si>
  <si>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</si>
  <si>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</si>
  <si>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</si>
  <si>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</si>
  <si>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</si>
  <si>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</si>
  <si>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</si>
  <si>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</si>
  <si>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</si>
  <si>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</si>
  <si>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</si>
  <si>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</si>
  <si>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</si>
  <si>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</si>
  <si>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</si>
  <si>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</si>
  <si>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</si>
  <si>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</si>
  <si>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</si>
  <si>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</si>
  <si>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</si>
  <si>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</si>
  <si>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</si>
  <si>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</si>
  <si>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</si>
  <si>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</si>
  <si>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</si>
  <si>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</si>
  <si>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</si>
  <si>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</si>
  <si>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</si>
  <si>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</si>
  <si>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</si>
  <si>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</si>
  <si>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</si>
  <si>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</si>
  <si>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</si>
  <si>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</si>
  <si>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</si>
  <si>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</si>
  <si>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</si>
  <si>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</si>
  <si>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</si>
  <si>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</si>
  <si>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</si>
  <si>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</si>
  <si>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</si>
  <si>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</si>
  <si>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</si>
  <si>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</si>
  <si>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</si>
  <si>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</si>
  <si>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</si>
  <si>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</si>
  <si>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</si>
  <si>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</si>
  <si>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</si>
  <si>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</si>
  <si>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</si>
  <si>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</si>
  <si>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</si>
  <si>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</si>
  <si>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</si>
  <si>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</si>
  <si>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</si>
  <si>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</si>
  <si>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</si>
  <si>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</si>
  <si>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</si>
  <si>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</si>
  <si>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</si>
  <si>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</si>
  <si>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</si>
  <si>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</si>
  <si>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</si>
  <si>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</si>
  <si>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</si>
  <si>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</si>
  <si>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</si>
  <si>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</si>
  <si>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</si>
  <si>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</si>
  <si>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</si>
  <si>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</si>
  <si>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</si>
  <si>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</si>
  <si>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</si>
  <si>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</si>
  <si>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</si>
  <si>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</si>
  <si>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</si>
  <si>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</si>
  <si>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</si>
  <si>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</si>
  <si>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</si>
  <si>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</si>
  <si>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</si>
  <si>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</si>
  <si>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</si>
  <si>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</si>
  <si>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</si>
  <si>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</si>
  <si>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</si>
  <si>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</si>
  <si>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</si>
  <si>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</si>
  <si>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</si>
  <si>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</si>
  <si>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</si>
  <si>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</si>
  <si>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</si>
  <si>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</si>
  <si>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</si>
  <si>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</si>
  <si>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</si>
  <si>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</si>
  <si>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</si>
  <si>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</si>
  <si>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</si>
  <si>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</si>
  <si>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</si>
  <si>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</si>
  <si>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</si>
  <si>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</si>
  <si>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</si>
  <si>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</si>
  <si>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</si>
  <si>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</si>
  <si>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</si>
  <si>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</si>
  <si>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</si>
  <si>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</si>
  <si>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</si>
  <si>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</si>
  <si>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</si>
  <si>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</si>
  <si>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</si>
  <si>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</si>
  <si>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</si>
  <si>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</si>
  <si>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</si>
  <si>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</si>
  <si>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</si>
  <si>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</si>
  <si>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</si>
  <si>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</si>
  <si>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</si>
  <si>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</si>
  <si>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</si>
  <si>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</si>
  <si>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</si>
  <si>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</si>
  <si>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</si>
  <si>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</si>
  <si>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</si>
  <si>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</si>
  <si>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</si>
  <si>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</si>
  <si>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</si>
  <si>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</si>
  <si>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</si>
  <si>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</si>
  <si>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</si>
  <si>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</si>
  <si>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</si>
  <si>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</si>
  <si>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</si>
  <si>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</si>
  <si>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</si>
  <si>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</si>
  <si>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</si>
  <si>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</si>
  <si>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</si>
  <si>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</si>
  <si>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</si>
  <si>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</si>
  <si>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</si>
  <si>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</si>
  <si>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</si>
  <si>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</si>
  <si>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</si>
  <si>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</si>
  <si>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</si>
  <si>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</si>
  <si>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</si>
  <si>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</si>
  <si>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</si>
  <si>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</si>
  <si>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</si>
  <si>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</si>
  <si>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</si>
  <si>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</si>
  <si>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</si>
  <si>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</si>
  <si>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</si>
  <si>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</si>
  <si>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</si>
  <si>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</si>
  <si>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</si>
  <si>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</si>
  <si>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</si>
  <si>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</si>
  <si>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</si>
  <si>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</si>
  <si>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</si>
  <si>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</si>
  <si>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</si>
  <si>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</si>
  <si>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</si>
  <si>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</si>
  <si>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</si>
  <si>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</si>
  <si>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</si>
  <si>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</si>
  <si>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</si>
  <si>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</si>
  <si>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</si>
  <si>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</si>
  <si>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</si>
  <si>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</si>
  <si>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</si>
  <si>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</si>
  <si>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</si>
  <si>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</si>
  <si>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</si>
  <si>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</si>
  <si>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</si>
  <si>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</si>
  <si>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</si>
  <si>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</si>
  <si>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</si>
  <si>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</si>
  <si>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</si>
  <si>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</si>
  <si>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</si>
  <si>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</si>
  <si>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</si>
  <si>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</si>
  <si>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</si>
  <si>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</si>
  <si>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</si>
  <si>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</si>
  <si>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</si>
  <si>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</si>
  <si>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</si>
  <si>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</si>
  <si>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</si>
  <si>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</si>
  <si>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</si>
  <si>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</si>
  <si>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</si>
  <si>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</si>
  <si>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</si>
  <si>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</si>
  <si>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</si>
  <si>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</si>
  <si>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</si>
  <si>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</si>
  <si>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</si>
  <si>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</si>
  <si>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</si>
  <si>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</si>
  <si>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</si>
  <si>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</si>
  <si>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</si>
  <si>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</si>
  <si>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</si>
  <si>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</si>
  <si>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</si>
  <si>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</si>
  <si>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</si>
  <si>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</si>
  <si>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</si>
  <si>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</si>
  <si>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</si>
  <si>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</si>
  <si>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</si>
  <si>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</si>
  <si>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</si>
  <si>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</si>
  <si>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</si>
  <si>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</si>
  <si>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</si>
  <si>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</si>
  <si>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</si>
  <si>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</si>
  <si>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</si>
  <si>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</si>
  <si>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</si>
  <si>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</si>
  <si>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</si>
  <si>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</si>
  <si>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</si>
  <si>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</si>
  <si>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</si>
  <si>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</si>
  <si>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</si>
  <si>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</si>
  <si>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</si>
  <si>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</si>
  <si>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</si>
  <si>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</si>
  <si>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</si>
  <si>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</si>
  <si>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</si>
  <si>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</si>
  <si>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</si>
  <si>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</si>
  <si>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</si>
  <si>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</si>
  <si>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</si>
  <si>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</si>
  <si>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</si>
  <si>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</si>
  <si>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</si>
  <si>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</si>
  <si>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</si>
  <si>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</si>
  <si>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</si>
  <si>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</si>
  <si>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</si>
  <si>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</si>
  <si>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</si>
  <si>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</si>
  <si>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</si>
  <si>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</si>
  <si>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</si>
  <si>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</si>
  <si>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</si>
  <si>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</si>
  <si>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</si>
  <si>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</si>
  <si>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</si>
  <si>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</si>
  <si>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</si>
  <si>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</si>
  <si>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</si>
  <si>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</si>
  <si>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</si>
  <si>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</si>
  <si>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</si>
  <si>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</si>
  <si>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</si>
  <si>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</si>
  <si>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</si>
  <si>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</si>
  <si>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</si>
  <si>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</si>
  <si>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</si>
  <si>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</si>
  <si>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</si>
  <si>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</si>
  <si>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</si>
  <si>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</si>
  <si>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</si>
  <si>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</si>
  <si>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</si>
  <si>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</si>
  <si>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</si>
  <si>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</si>
  <si>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</si>
  <si>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</si>
  <si>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</si>
  <si>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</si>
  <si>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</si>
  <si>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</si>
  <si>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</si>
  <si>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</si>
  <si>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</si>
  <si>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</si>
  <si>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</si>
  <si>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</si>
  <si>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</si>
  <si>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</si>
  <si>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</si>
  <si>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</si>
  <si>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</si>
  <si>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</si>
  <si>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</si>
  <si>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</si>
  <si>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</si>
  <si>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</si>
  <si>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</si>
  <si>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</si>
  <si>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</si>
  <si>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</si>
  <si>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</si>
  <si>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</si>
  <si>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</si>
  <si>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</si>
  <si>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</si>
  <si>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</si>
  <si>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</si>
  <si>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</si>
  <si>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</si>
  <si>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</si>
  <si>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</si>
  <si>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</si>
  <si>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</si>
  <si>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</si>
  <si>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</si>
  <si>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</si>
  <si>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</si>
  <si>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</si>
  <si>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</si>
  <si>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</si>
  <si>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</si>
  <si>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</si>
  <si>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</si>
  <si>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</si>
  <si>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</si>
  <si>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</si>
  <si>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</si>
  <si>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</si>
  <si>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</si>
  <si>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</si>
  <si>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</si>
  <si>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</si>
  <si>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</si>
  <si>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</si>
  <si>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</si>
  <si>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</si>
  <si>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</si>
  <si>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</si>
  <si>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</si>
  <si>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</si>
  <si>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</si>
  <si>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</si>
  <si>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</si>
  <si>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</si>
  <si>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</si>
  <si>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</si>
  <si>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</si>
  <si>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</si>
  <si>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</si>
  <si>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</si>
  <si>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</si>
  <si>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</si>
  <si>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</si>
  <si>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</si>
  <si>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</si>
  <si>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</si>
  <si>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</si>
  <si>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</si>
  <si>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</si>
  <si>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</si>
  <si>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</si>
  <si>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</si>
  <si>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</si>
  <si>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</si>
  <si>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</si>
  <si>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</si>
  <si>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</si>
  <si>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</si>
  <si>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</si>
  <si>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</si>
  <si>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</si>
  <si>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</si>
  <si>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</si>
  <si>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</si>
  <si>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</si>
  <si>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</si>
  <si>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</si>
  <si>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</si>
  <si>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</si>
  <si>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</si>
  <si>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</si>
  <si>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</si>
  <si>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</si>
  <si>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</si>
  <si>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</si>
  <si>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</si>
  <si>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</si>
  <si>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</si>
  <si>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</si>
  <si>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</si>
  <si>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</si>
  <si>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</si>
  <si>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</si>
  <si>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</si>
  <si>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</si>
  <si>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</si>
  <si>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</si>
  <si>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</si>
  <si>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</si>
  <si>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</si>
  <si>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</si>
  <si>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</si>
  <si>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</si>
  <si>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</si>
  <si>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</si>
  <si>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</si>
  <si>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</si>
  <si>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</si>
  <si>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</si>
  <si>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</si>
  <si>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</si>
  <si>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</si>
  <si>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</si>
  <si>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</si>
  <si>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</si>
  <si>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</si>
  <si>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</si>
  <si>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</si>
  <si>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</si>
  <si>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</si>
  <si>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</si>
  <si>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</si>
  <si>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</si>
  <si>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</si>
  <si>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</si>
  <si>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</si>
  <si>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</si>
  <si>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</si>
  <si>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</si>
  <si>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</si>
  <si>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</si>
  <si>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</si>
  <si>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</si>
  <si>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</si>
  <si>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</si>
  <si>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</si>
  <si>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</si>
  <si>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</si>
  <si>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</si>
  <si>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</si>
  <si>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</si>
  <si>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</si>
  <si>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</si>
  <si>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</si>
  <si>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</si>
  <si>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</si>
  <si>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</si>
  <si>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</si>
  <si>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</si>
  <si>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</si>
  <si>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</si>
  <si>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</si>
  <si>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</si>
  <si>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</si>
  <si>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</si>
  <si>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</si>
  <si>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</si>
  <si>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</si>
  <si>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</si>
  <si>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</si>
  <si>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</si>
  <si>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</si>
  <si>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</si>
  <si>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</si>
  <si>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</si>
  <si>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</si>
  <si>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</si>
  <si>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</si>
  <si>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</si>
  <si>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</si>
  <si>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</si>
  <si>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</si>
  <si>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</si>
  <si>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</si>
  <si>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</si>
  <si>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</si>
  <si>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</si>
  <si>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</si>
  <si>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</si>
  <si>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</si>
  <si>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</si>
  <si>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</si>
  <si>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</si>
  <si>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</si>
  <si>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</si>
  <si>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</si>
  <si>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</si>
  <si>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</si>
  <si>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</si>
  <si>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</si>
  <si>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</si>
  <si>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</si>
  <si>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</si>
  <si>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</si>
  <si>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</si>
  <si>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</si>
  <si>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</si>
  <si>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</si>
  <si>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</si>
  <si>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</si>
  <si>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</si>
  <si>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</si>
  <si>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</si>
  <si>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</si>
  <si>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</si>
  <si>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</si>
  <si>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</si>
  <si>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</si>
  <si>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</si>
  <si>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</si>
  <si>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</si>
  <si>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</si>
  <si>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</si>
  <si>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</si>
  <si>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</si>
  <si>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</si>
  <si>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</si>
  <si>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</si>
  <si>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</si>
  <si>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</si>
  <si>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</si>
  <si>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</si>
  <si>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</si>
  <si>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</si>
  <si>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</si>
  <si>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</si>
  <si>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</si>
  <si>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</si>
  <si>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</si>
  <si>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</si>
  <si>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</si>
  <si>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</si>
  <si>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</si>
  <si>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</si>
  <si>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</si>
  <si>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</si>
  <si>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</si>
  <si>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</si>
  <si>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</si>
  <si>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</si>
  <si>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</si>
  <si>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</si>
  <si>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</si>
  <si>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</si>
  <si>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</si>
  <si>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</si>
  <si>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</si>
  <si>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</si>
  <si>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</si>
  <si>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</si>
  <si>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</si>
  <si>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</si>
  <si>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</si>
  <si>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</si>
  <si>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</si>
  <si>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</si>
  <si>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</si>
  <si>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</si>
  <si>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</si>
  <si>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</si>
  <si>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</si>
  <si>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</si>
  <si>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</si>
  <si>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</si>
  <si>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</si>
  <si>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</si>
  <si>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</si>
  <si>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</si>
  <si>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</si>
  <si>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</si>
  <si>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</si>
  <si>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</si>
  <si>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</si>
  <si>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</si>
  <si>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</si>
  <si>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</si>
  <si>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</si>
  <si>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</si>
  <si>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</si>
  <si>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</si>
  <si>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</si>
  <si>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</si>
  <si>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</si>
  <si>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</si>
  <si>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</si>
  <si>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</si>
  <si>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</si>
  <si>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</si>
  <si>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</si>
  <si>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</si>
  <si>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</si>
  <si>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</si>
  <si>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</si>
  <si>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</si>
  <si>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</si>
  <si>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</si>
  <si>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</si>
  <si>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</si>
  <si>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</si>
  <si>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</si>
  <si>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</si>
  <si>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</si>
  <si>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</si>
  <si>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</si>
  <si>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</si>
  <si>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</si>
  <si>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</si>
  <si>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</si>
  <si>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</si>
  <si>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</si>
  <si>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</si>
  <si>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</si>
  <si>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</si>
  <si>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</si>
  <si>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</si>
  <si>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</si>
  <si>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</si>
  <si>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</si>
  <si>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</si>
  <si>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</si>
  <si>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</si>
  <si>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</si>
  <si>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</si>
  <si>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</si>
  <si>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</si>
  <si>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</si>
  <si>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</si>
  <si>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</si>
  <si>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</si>
  <si>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</si>
  <si>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</si>
  <si>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</si>
  <si>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</si>
  <si>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</si>
  <si>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</si>
  <si>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</si>
  <si>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</si>
  <si>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</si>
  <si>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</si>
  <si>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</si>
  <si>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</si>
  <si>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</si>
  <si>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</si>
  <si>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</si>
  <si>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</si>
  <si>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</si>
  <si>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</si>
  <si>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</si>
  <si>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</si>
  <si>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</si>
  <si>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</si>
  <si>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</si>
  <si>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</si>
  <si>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</si>
  <si>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</si>
  <si>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</si>
  <si>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</si>
  <si>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</si>
  <si>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</si>
  <si>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</si>
  <si>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</si>
  <si>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</si>
  <si>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</si>
  <si>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</si>
  <si>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</si>
  <si>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</si>
  <si>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</si>
  <si>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</si>
  <si>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</si>
  <si>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</si>
  <si>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</si>
  <si>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</si>
  <si>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</si>
  <si>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</si>
  <si>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</si>
  <si>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</si>
  <si>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</si>
  <si>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</si>
  <si>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</si>
  <si>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</si>
  <si>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</si>
  <si>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</si>
  <si>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</si>
  <si>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</si>
  <si>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</si>
  <si>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</si>
  <si>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</si>
  <si>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</si>
  <si>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</si>
  <si>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</si>
  <si>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</si>
  <si>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</si>
  <si>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</si>
  <si>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</si>
  <si>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</si>
  <si>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</si>
  <si>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</si>
  <si>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</si>
  <si>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</si>
  <si>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</si>
  <si>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</si>
  <si>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</si>
  <si>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</si>
  <si>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</si>
  <si>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</si>
  <si>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</si>
  <si>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</si>
  <si>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</si>
  <si>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</si>
  <si>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</si>
  <si>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</si>
  <si>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</si>
  <si>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</si>
  <si>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</si>
  <si>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</si>
  <si>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</si>
  <si>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</si>
  <si>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</si>
  <si>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</si>
  <si>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</si>
  <si>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</si>
  <si>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</si>
  <si>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</si>
  <si>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</si>
  <si>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</si>
  <si>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</si>
  <si>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</si>
  <si>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</si>
  <si>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</si>
  <si>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</si>
  <si>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</si>
  <si>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</si>
  <si>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</si>
  <si>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</si>
  <si>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</si>
  <si>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</si>
  <si>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</si>
  <si>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</si>
  <si>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</si>
  <si>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</si>
  <si>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</si>
  <si>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</si>
  <si>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</si>
  <si>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</si>
  <si>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</si>
  <si>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</si>
  <si>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</si>
  <si>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</si>
  <si>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</si>
  <si>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</si>
  <si>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</si>
  <si>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</si>
  <si>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</si>
  <si>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</si>
  <si>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</si>
  <si>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</si>
  <si>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</si>
  <si>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</si>
  <si>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</si>
  <si>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</si>
  <si>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</si>
  <si>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</si>
  <si>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</si>
  <si>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</si>
  <si>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</si>
  <si>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</si>
  <si>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</si>
  <si>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</si>
  <si>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</si>
  <si>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</si>
  <si>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</si>
  <si>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</si>
  <si>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</si>
  <si>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</si>
  <si>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</si>
  <si>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</si>
  <si>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</si>
  <si>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</si>
  <si>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</si>
  <si>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</si>
  <si>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</si>
  <si>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</si>
  <si>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</si>
  <si>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</si>
  <si>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</si>
  <si>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</si>
  <si>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</si>
  <si>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</si>
  <si>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</si>
  <si>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</si>
  <si>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</si>
  <si>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</si>
  <si>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</si>
  <si>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</si>
  <si>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</si>
  <si>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</si>
  <si>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</si>
  <si>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</si>
  <si>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</si>
  <si>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</si>
  <si>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</si>
  <si>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</si>
  <si>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</si>
  <si>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</si>
  <si>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</si>
  <si>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</si>
  <si>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</si>
  <si>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</si>
  <si>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</si>
  <si>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</si>
  <si>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</si>
  <si>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</si>
  <si>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</si>
  <si>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</si>
  <si>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</si>
  <si>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</si>
  <si>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</si>
  <si>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</si>
  <si>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</si>
  <si>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</si>
  <si>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</si>
  <si>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</si>
  <si>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</si>
  <si>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</si>
  <si>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</si>
  <si>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</si>
  <si>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</si>
  <si>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</si>
  <si>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</si>
  <si>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</si>
  <si>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</si>
  <si>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</si>
  <si>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</si>
  <si>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</si>
  <si>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</si>
  <si>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</si>
  <si>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</si>
  <si>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</si>
  <si>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</si>
  <si>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</si>
  <si>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</si>
  <si>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</si>
  <si>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</si>
  <si>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</si>
  <si>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</si>
  <si>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</si>
  <si>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</si>
  <si>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</si>
  <si>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</si>
  <si>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</si>
  <si>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</si>
  <si>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</si>
  <si>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</si>
  <si>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</si>
  <si>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</si>
  <si>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</si>
  <si>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</si>
  <si>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</si>
  <si>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</si>
  <si>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</si>
  <si>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</si>
  <si>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</si>
  <si>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</si>
  <si>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</si>
  <si>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</si>
  <si>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</si>
  <si>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</si>
  <si>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</si>
  <si>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</si>
  <si>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</si>
  <si>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</si>
  <si>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</si>
  <si>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</si>
  <si>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</si>
  <si>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</si>
  <si>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</si>
  <si>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</si>
  <si>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</si>
  <si>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</si>
  <si>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</si>
  <si>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</si>
  <si>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</si>
  <si>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</si>
  <si>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</si>
  <si>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</si>
  <si>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</si>
  <si>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</si>
  <si>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</si>
  <si>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</si>
  <si>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</si>
  <si>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</si>
  <si>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</si>
  <si>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</si>
  <si>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</si>
  <si>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</si>
  <si>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</si>
  <si>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</si>
  <si>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</si>
  <si>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</si>
  <si>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</si>
  <si>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</si>
  <si>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</si>
  <si>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</si>
  <si>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</si>
  <si>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</si>
  <si>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</si>
  <si>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</si>
  <si>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</si>
  <si>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</si>
  <si>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</si>
  <si>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</si>
  <si>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</si>
  <si>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</si>
  <si>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</si>
  <si>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</si>
  <si>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</si>
  <si>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</si>
  <si>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</si>
  <si>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</si>
  <si>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</si>
  <si>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</si>
  <si>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</si>
  <si>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</si>
  <si>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</si>
  <si>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</si>
  <si>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</si>
  <si>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</si>
  <si>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</si>
  <si>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</si>
  <si>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</si>
  <si>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</si>
  <si>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</si>
  <si>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</si>
  <si>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</si>
  <si>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</si>
  <si>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</si>
  <si>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</si>
  <si>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</si>
  <si>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</si>
  <si>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</si>
  <si>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</si>
  <si>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</si>
  <si>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</si>
  <si>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</si>
  <si>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</si>
  <si>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</si>
  <si>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</si>
  <si>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</si>
  <si>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</si>
  <si>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</si>
  <si>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</si>
  <si>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</si>
  <si>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</si>
  <si>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</si>
  <si>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</si>
  <si>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</si>
  <si>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</si>
  <si>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</si>
  <si>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</si>
  <si>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</si>
  <si>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</si>
  <si>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</si>
  <si>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</si>
  <si>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</si>
  <si>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</si>
  <si>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</si>
  <si>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</si>
  <si>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</si>
  <si>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</si>
  <si>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</si>
  <si>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</si>
  <si>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</si>
  <si>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</si>
  <si>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</si>
  <si>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</si>
  <si>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</si>
  <si>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</si>
  <si>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</si>
  <si>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</si>
  <si>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</si>
  <si>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</si>
  <si>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</si>
  <si>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</si>
  <si>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</si>
  <si>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</si>
  <si>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</si>
  <si>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</si>
  <si>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</si>
  <si>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</si>
  <si>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</si>
  <si>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</si>
  <si>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</si>
  <si>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</si>
  <si>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</si>
  <si>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</si>
  <si>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</si>
  <si>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</si>
  <si>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</si>
  <si>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</si>
  <si>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</si>
  <si>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</si>
  <si>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</si>
  <si>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</si>
  <si>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</si>
  <si>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</si>
  <si>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</si>
  <si>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</si>
  <si>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</si>
  <si>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</si>
  <si>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</si>
  <si>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</si>
  <si>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</si>
  <si>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</si>
  <si>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</si>
  <si>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</si>
  <si>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</si>
  <si>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</si>
  <si>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</si>
  <si>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</si>
  <si>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</si>
  <si>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</si>
  <si>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</si>
  <si>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</si>
  <si>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</si>
  <si>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</si>
  <si>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</si>
  <si>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</si>
  <si>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</si>
  <si>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</si>
  <si>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</si>
  <si>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</si>
  <si>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</si>
  <si>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</si>
  <si>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</si>
  <si>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</si>
  <si>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</si>
  <si>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</si>
  <si>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</si>
  <si>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</si>
  <si>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</si>
  <si>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</si>
  <si>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</si>
  <si>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</si>
  <si>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</si>
  <si>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</si>
  <si>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</si>
  <si>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</si>
  <si>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</si>
  <si>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</si>
  <si>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</si>
  <si>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</si>
  <si>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</si>
  <si>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</si>
  <si>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</si>
  <si>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</si>
  <si>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</si>
  <si>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</si>
  <si>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</si>
  <si>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</si>
  <si>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</si>
  <si>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</si>
  <si>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</si>
  <si>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</si>
  <si>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</si>
  <si>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</si>
  <si>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</si>
  <si>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</si>
  <si>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</si>
  <si>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</si>
  <si>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</si>
  <si>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</si>
  <si>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</si>
  <si>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</si>
  <si>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</si>
  <si>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</si>
  <si>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</si>
  <si>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</si>
  <si>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</si>
  <si>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</si>
  <si>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</si>
  <si>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</si>
  <si>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</si>
  <si>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</si>
  <si>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</si>
  <si>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</si>
  <si>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</si>
  <si>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</si>
  <si>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</si>
  <si>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</si>
  <si>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</si>
  <si>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</si>
  <si>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</si>
  <si>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</si>
  <si>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</si>
  <si>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</si>
  <si>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</si>
  <si>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</si>
  <si>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</si>
  <si>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</si>
  <si>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</si>
  <si>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</si>
  <si>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</si>
  <si>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</si>
  <si>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</si>
  <si>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</si>
  <si>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</si>
  <si>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</si>
  <si>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</si>
  <si>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</si>
  <si>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</si>
  <si>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</si>
  <si>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</si>
  <si>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</si>
  <si>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</si>
  <si>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</si>
  <si>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</si>
  <si>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</si>
  <si>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</si>
  <si>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</si>
  <si>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</si>
  <si>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</si>
  <si>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</si>
  <si>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</si>
  <si>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</si>
  <si>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</si>
  <si>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</si>
  <si>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</si>
  <si>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</si>
  <si>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</si>
  <si>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</si>
  <si>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</si>
  <si>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</si>
  <si>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</si>
  <si>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</si>
  <si>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</si>
  <si>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</si>
  <si>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</si>
  <si>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</si>
  <si>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</si>
  <si>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</si>
  <si>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</si>
  <si>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</si>
  <si>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</si>
  <si>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</si>
  <si>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</si>
  <si>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</si>
  <si>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</si>
  <si>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</si>
  <si>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</si>
  <si>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</si>
  <si>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</si>
  <si>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</si>
  <si>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</si>
  <si>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</si>
  <si>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</si>
  <si>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</si>
  <si>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</si>
  <si>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</si>
  <si>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</si>
  <si>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</si>
  <si>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</si>
  <si>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</si>
  <si>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</si>
  <si>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</si>
  <si>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</si>
  <si>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</si>
  <si>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</si>
  <si>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</si>
  <si>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</si>
  <si>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</si>
  <si>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</si>
  <si>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</si>
  <si>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</si>
  <si>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</si>
  <si>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</si>
  <si>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</si>
  <si>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</si>
  <si>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</si>
  <si>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</si>
  <si>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</si>
  <si>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</si>
  <si>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</si>
  <si>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</si>
  <si>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</si>
  <si>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</si>
  <si>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</si>
  <si>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</si>
  <si>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</si>
  <si>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</si>
  <si>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</si>
  <si>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</si>
  <si>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</si>
  <si>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</si>
  <si>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</si>
  <si>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</si>
  <si>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</si>
  <si>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</si>
  <si>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</si>
  <si>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</si>
  <si>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</si>
  <si>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</si>
  <si>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</si>
  <si>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</si>
  <si>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</si>
  <si>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</si>
  <si>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</si>
  <si>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</si>
  <si>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</si>
  <si>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</si>
  <si>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</si>
  <si>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</si>
  <si>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</si>
  <si>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</si>
  <si>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</si>
  <si>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</si>
  <si>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</si>
  <si>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</si>
  <si>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</si>
  <si>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</si>
  <si>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</si>
  <si>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</si>
  <si>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</si>
  <si>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</si>
  <si>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</si>
  <si>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</si>
  <si>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</si>
  <si>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</si>
  <si>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</si>
  <si>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</si>
  <si>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</si>
  <si>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</si>
  <si>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</si>
  <si>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</si>
  <si>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</si>
  <si>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</si>
  <si>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</si>
  <si>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</si>
  <si>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</si>
  <si>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</si>
  <si>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</si>
  <si>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</si>
  <si>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</si>
  <si>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</si>
  <si>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</si>
  <si>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</si>
  <si>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</si>
  <si>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</si>
  <si>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</si>
  <si>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</si>
  <si>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</si>
  <si>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</si>
  <si>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</si>
  <si>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</si>
  <si>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</si>
  <si>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</si>
  <si>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</si>
  <si>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</si>
  <si>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</si>
  <si>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</si>
  <si>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</si>
  <si>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</si>
  <si>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</si>
  <si>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</si>
  <si>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</si>
  <si>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</si>
  <si>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</si>
  <si>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</si>
  <si>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</si>
  <si>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</si>
  <si>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</si>
  <si>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</si>
  <si>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</si>
  <si>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</si>
  <si>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</si>
  <si>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</si>
  <si>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</si>
  <si>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</si>
  <si>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</si>
  <si>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</si>
  <si>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</si>
  <si>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</si>
  <si>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</si>
  <si>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</si>
  <si>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</si>
  <si>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</si>
  <si>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</si>
  <si>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</si>
  <si>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</si>
  <si>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</si>
  <si>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</si>
  <si>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</si>
  <si>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</si>
  <si>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</si>
  <si>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</si>
  <si>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</si>
  <si>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</si>
  <si>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</si>
  <si>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</si>
  <si>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</si>
  <si>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</si>
  <si>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</si>
  <si>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</si>
  <si>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</si>
  <si>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</si>
  <si>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</si>
  <si>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</si>
  <si>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</si>
  <si>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</si>
  <si>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</si>
  <si>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</si>
  <si>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</si>
  <si>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</si>
  <si>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</si>
  <si>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</si>
  <si>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</si>
  <si>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</si>
  <si>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</si>
  <si>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</si>
  <si>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</si>
  <si>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</si>
  <si>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</si>
  <si>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</si>
  <si>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</si>
  <si>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</si>
  <si>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</si>
  <si>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</si>
  <si>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</si>
  <si>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</si>
  <si>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</si>
  <si>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</si>
  <si>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</si>
  <si>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</si>
  <si>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</si>
  <si>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</si>
  <si>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</si>
  <si>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</si>
  <si>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</si>
  <si>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</si>
  <si>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</si>
  <si>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</si>
  <si>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</si>
  <si>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</si>
  <si>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</si>
  <si>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</si>
  <si>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</si>
  <si>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</si>
  <si>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</si>
  <si>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</si>
  <si>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</si>
  <si>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</si>
  <si>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</si>
  <si>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</si>
  <si>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</si>
  <si>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</si>
  <si>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</si>
  <si>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</si>
  <si>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</si>
  <si>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</si>
  <si>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</si>
  <si>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</si>
  <si>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</si>
  <si>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</si>
  <si>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</si>
  <si>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</si>
  <si>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</si>
  <si>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</si>
  <si>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</si>
  <si>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</si>
  <si>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</si>
  <si>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</si>
  <si>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</si>
  <si>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</si>
  <si>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</si>
  <si>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</si>
  <si>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</si>
  <si>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</si>
  <si>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</si>
  <si>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</si>
  <si>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</si>
  <si>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</si>
  <si>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</si>
  <si>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</si>
  <si>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</si>
  <si>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</si>
  <si>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</si>
  <si>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</si>
  <si>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</si>
  <si>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</si>
  <si>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</si>
  <si>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</si>
  <si>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</si>
  <si>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</si>
  <si>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</si>
  <si>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</si>
  <si>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</si>
  <si>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</si>
  <si>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</si>
  <si>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</si>
  <si>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</si>
  <si>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</si>
  <si>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</si>
  <si>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</si>
  <si>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</si>
  <si>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</si>
  <si>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</si>
  <si>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</si>
  <si>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</si>
  <si>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</si>
  <si>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</si>
  <si>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</si>
  <si>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</si>
  <si>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</si>
  <si>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</si>
  <si>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</si>
  <si>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</si>
  <si>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</si>
  <si>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</si>
  <si>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</si>
  <si>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</si>
  <si>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</si>
  <si>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</si>
  <si>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</si>
  <si>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</si>
  <si>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</si>
  <si>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</si>
  <si>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</si>
  <si>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</si>
  <si>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</si>
  <si>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</si>
  <si>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</si>
  <si>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</si>
  <si>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</si>
  <si>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</si>
  <si>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</si>
  <si>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</si>
  <si>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</si>
  <si>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</si>
  <si>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</si>
  <si>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</si>
  <si>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</si>
  <si>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</si>
  <si>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</si>
  <si>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</si>
  <si>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</si>
  <si>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</si>
  <si>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</si>
  <si>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</si>
  <si>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</si>
  <si>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</si>
  <si>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</si>
  <si>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</si>
  <si>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</si>
  <si>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</si>
  <si>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</si>
  <si>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</si>
  <si>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</si>
  <si>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</si>
  <si>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</si>
  <si>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</si>
  <si>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</si>
  <si>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</si>
  <si>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</si>
  <si>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</si>
  <si>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</si>
  <si>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</si>
  <si>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</si>
  <si>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</si>
  <si>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</si>
  <si>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</si>
  <si>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</si>
  <si>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</si>
  <si>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</si>
  <si>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</si>
  <si>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</si>
  <si>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</si>
  <si>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</si>
  <si>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</si>
  <si>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</si>
  <si>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</si>
  <si>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</si>
  <si>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</si>
  <si>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</si>
  <si>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</si>
  <si>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</si>
  <si>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</si>
  <si>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</si>
  <si>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</si>
  <si>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</si>
  <si>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</si>
  <si>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</si>
  <si>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</si>
  <si>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</si>
  <si>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</si>
  <si>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</si>
  <si>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</si>
  <si>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</si>
  <si>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</si>
  <si>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</si>
  <si>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</si>
  <si>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</si>
  <si>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</si>
  <si>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</si>
  <si>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</si>
  <si>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</si>
  <si>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</si>
  <si>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</si>
  <si>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</si>
  <si>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</si>
  <si>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</si>
  <si>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</si>
  <si>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</si>
  <si>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</si>
  <si>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</si>
  <si>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</si>
  <si>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</si>
  <si>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</si>
  <si>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</si>
  <si>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</si>
  <si>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</si>
  <si>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</si>
  <si>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</si>
  <si>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</si>
  <si>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</si>
  <si>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</si>
  <si>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</si>
  <si>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</si>
  <si>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</si>
  <si>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</si>
  <si>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</si>
  <si>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</si>
  <si>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</si>
  <si>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</si>
  <si>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</si>
  <si>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</si>
  <si>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</si>
  <si>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</si>
  <si>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</si>
  <si>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</si>
  <si>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</si>
  <si>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</si>
  <si>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</si>
  <si>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</si>
  <si>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</si>
  <si>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</si>
  <si>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</si>
  <si>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</si>
  <si>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</si>
  <si>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</si>
  <si>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</si>
  <si>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</si>
  <si>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</si>
  <si>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</si>
  <si>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</si>
  <si>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</si>
  <si>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</si>
  <si>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</si>
  <si>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</si>
  <si>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</si>
  <si>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</si>
  <si>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</si>
  <si>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</si>
  <si>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</si>
  <si>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</si>
  <si>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</si>
  <si>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</si>
  <si>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</si>
  <si>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</si>
  <si>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</si>
  <si>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</si>
  <si>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</si>
  <si>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</si>
  <si>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</si>
  <si>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</si>
  <si>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</si>
  <si>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</si>
  <si>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</si>
  <si>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</si>
  <si>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</si>
  <si>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</si>
  <si>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</si>
  <si>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</si>
  <si>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</si>
  <si>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</si>
  <si>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</si>
  <si>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</si>
  <si>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</si>
  <si>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</si>
  <si>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</si>
  <si>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</si>
  <si>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</si>
  <si>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</si>
  <si>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</si>
  <si>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</si>
  <si>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</si>
  <si>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</si>
  <si>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</si>
  <si>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</si>
  <si>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</si>
  <si>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</si>
  <si>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</si>
  <si>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</si>
  <si>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</si>
  <si>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</si>
  <si>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</si>
  <si>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</si>
  <si>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</si>
  <si>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</si>
  <si>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</si>
  <si>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</si>
  <si>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</si>
  <si>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</si>
  <si>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</si>
  <si>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</si>
  <si>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</si>
  <si>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</si>
  <si>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</si>
  <si>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</si>
  <si>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</si>
  <si>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</si>
  <si>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</si>
  <si>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</si>
  <si>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</si>
  <si>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</si>
  <si>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</si>
  <si>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</si>
  <si>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</si>
  <si>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</si>
  <si>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</si>
  <si>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</si>
  <si>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</si>
  <si>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</si>
  <si>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</si>
  <si>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</si>
  <si>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</si>
  <si>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</si>
  <si>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</si>
  <si>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</si>
  <si>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</si>
  <si>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</si>
  <si>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</si>
  <si>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</si>
  <si>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</si>
  <si>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</si>
  <si>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</si>
  <si>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</si>
  <si>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</si>
  <si>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</si>
  <si>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</si>
  <si>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</si>
  <si>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</si>
  <si>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</si>
  <si>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</si>
  <si>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</si>
  <si>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</si>
  <si>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</si>
  <si>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</si>
  <si>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</si>
  <si>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</si>
  <si>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</si>
  <si>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</si>
  <si>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</si>
  <si>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</si>
  <si>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</si>
  <si>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</si>
  <si>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</si>
  <si>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</si>
  <si>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</si>
  <si>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</si>
  <si>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</si>
  <si>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</si>
  <si>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</si>
  <si>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</si>
  <si>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</si>
  <si>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</si>
  <si>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</si>
  <si>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</si>
  <si>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</si>
  <si>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</si>
  <si>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</si>
  <si>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</si>
  <si>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</si>
  <si>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</si>
  <si>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</si>
  <si>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</si>
  <si>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</si>
  <si>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</si>
  <si>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</si>
  <si>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</si>
  <si>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</si>
  <si>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</si>
  <si>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</si>
  <si>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</si>
  <si>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</si>
  <si>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</si>
  <si>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</si>
  <si>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</si>
  <si>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</si>
  <si>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</si>
  <si>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</si>
  <si>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</si>
  <si>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</si>
  <si>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</si>
  <si>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</si>
  <si>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</si>
  <si>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</si>
  <si>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</si>
  <si>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</si>
  <si>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</si>
  <si>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</si>
  <si>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</si>
  <si>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</si>
  <si>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</si>
  <si>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</si>
  <si>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</si>
  <si>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</si>
  <si>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</si>
  <si>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</si>
  <si>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</si>
  <si>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</si>
  <si>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</si>
  <si>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</si>
  <si>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</si>
  <si>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</si>
  <si>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</si>
  <si>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</si>
  <si>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</si>
  <si>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</si>
  <si>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</si>
  <si>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</si>
  <si>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</si>
  <si>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</si>
  <si>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</si>
  <si>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</si>
  <si>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</si>
  <si>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</si>
  <si>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</si>
  <si>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</si>
  <si>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</si>
  <si>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</si>
  <si>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</si>
  <si>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</si>
  <si>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</si>
  <si>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</si>
  <si>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</si>
  <si>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</si>
  <si>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</si>
  <si>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</si>
  <si>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</si>
  <si>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</si>
  <si>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</si>
  <si>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</si>
  <si>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</si>
  <si>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</si>
  <si>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</si>
  <si>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</si>
  <si>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</si>
  <si>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</si>
  <si>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</si>
  <si>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</si>
  <si>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</si>
  <si>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</si>
  <si>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</si>
  <si>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</si>
  <si>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</si>
  <si>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</si>
  <si>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</si>
  <si>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</si>
  <si>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</si>
  <si>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</si>
  <si>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</si>
  <si>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</si>
  <si>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</si>
  <si>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</si>
  <si>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</si>
  <si>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</si>
  <si>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</si>
  <si>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</si>
  <si>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</si>
  <si>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</si>
  <si>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</si>
  <si>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</si>
  <si>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</si>
  <si>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</si>
  <si>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</si>
  <si>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</si>
  <si>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</si>
  <si>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</si>
  <si>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</si>
  <si>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</si>
  <si>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</si>
  <si>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</si>
  <si>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</si>
  <si>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</si>
  <si>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</si>
  <si>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</si>
  <si>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</si>
  <si>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</si>
  <si>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</si>
  <si>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</si>
  <si>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</si>
  <si>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</si>
  <si>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</si>
  <si>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</si>
  <si>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</si>
  <si>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</si>
  <si>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</si>
  <si>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</si>
  <si>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</si>
  <si>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</si>
  <si>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</si>
  <si>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</si>
  <si>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</si>
  <si>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</si>
  <si>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</si>
  <si>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</si>
  <si>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</si>
  <si>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</si>
  <si>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</si>
  <si>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</si>
  <si>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</si>
  <si>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</si>
  <si>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</si>
  <si>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</si>
  <si>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</si>
  <si>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</si>
  <si>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</si>
  <si>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</si>
  <si>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</si>
  <si>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</si>
  <si>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</si>
  <si>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</si>
  <si>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</si>
  <si>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</si>
  <si>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</si>
  <si>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</si>
  <si>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</si>
  <si>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</si>
  <si>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</si>
  <si>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</si>
  <si>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</si>
  <si>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</si>
  <si>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</si>
  <si>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</si>
  <si>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</si>
  <si>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</si>
  <si>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</si>
  <si>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</si>
  <si>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</si>
  <si>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</si>
  <si>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</si>
  <si>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</si>
  <si>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</si>
  <si>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</si>
  <si>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</si>
  <si>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</si>
  <si>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</si>
  <si>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</si>
  <si>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</si>
  <si>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</si>
  <si>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</si>
  <si>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</si>
  <si>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</si>
  <si>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</si>
  <si>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</si>
  <si>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</si>
  <si>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</si>
  <si>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</si>
  <si>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</si>
  <si>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</si>
  <si>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</si>
  <si>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</si>
  <si>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</si>
  <si>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</si>
  <si>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</si>
  <si>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</si>
  <si>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</si>
  <si>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</si>
  <si>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</si>
  <si>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</si>
  <si>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</si>
  <si>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</si>
  <si>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</si>
  <si>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</si>
  <si>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</si>
  <si>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</si>
  <si>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</si>
  <si>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</si>
  <si>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</si>
  <si>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</si>
  <si>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</si>
  <si>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</si>
  <si>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</si>
  <si>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</si>
  <si>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</si>
  <si>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</si>
  <si>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</si>
  <si>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</si>
  <si>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</si>
  <si>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</si>
  <si>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</si>
  <si>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</si>
  <si>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</si>
  <si>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</si>
  <si>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</si>
  <si>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</si>
  <si>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</si>
  <si>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</si>
  <si>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</si>
  <si>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</si>
  <si>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</si>
  <si>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</si>
  <si>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</si>
  <si>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</si>
  <si>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</si>
  <si>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</si>
  <si>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</si>
  <si>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</si>
  <si>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</si>
  <si>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</si>
  <si>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</si>
  <si>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</si>
  <si>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</si>
  <si>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</si>
  <si>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</si>
  <si>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</si>
  <si>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</si>
  <si>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</si>
  <si>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</si>
  <si>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</si>
  <si>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</si>
  <si>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</si>
  <si>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</si>
  <si>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</si>
  <si>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</si>
  <si>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</si>
  <si>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</si>
  <si>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</si>
  <si>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</si>
  <si>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</si>
  <si>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</si>
  <si>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</si>
  <si>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</si>
  <si>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</si>
  <si>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</si>
  <si>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</si>
  <si>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</si>
  <si>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</si>
  <si>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</si>
  <si>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</si>
  <si>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</si>
  <si>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</si>
  <si>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</si>
  <si>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</si>
  <si>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</si>
  <si>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</si>
  <si>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</si>
  <si>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</si>
  <si>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</si>
  <si>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</si>
  <si>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</si>
  <si>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</si>
  <si>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</si>
  <si>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</si>
  <si>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</si>
  <si>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</si>
  <si>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</si>
  <si>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</si>
  <si>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</si>
  <si>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</si>
  <si>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</si>
  <si>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</si>
  <si>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</si>
  <si>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</si>
  <si>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</si>
  <si>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</si>
  <si>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</si>
  <si>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</si>
  <si>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</si>
  <si>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</si>
  <si>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</si>
  <si>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</si>
  <si>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</si>
  <si>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</si>
  <si>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</si>
  <si>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</si>
  <si>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</si>
  <si>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</si>
  <si>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</si>
  <si>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</si>
  <si>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</si>
  <si>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</si>
  <si>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</si>
  <si>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</si>
  <si>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</si>
  <si>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</si>
  <si>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</si>
  <si>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</si>
  <si>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</si>
  <si>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</si>
  <si>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</si>
  <si>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</si>
  <si>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</si>
  <si>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</si>
  <si>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</si>
  <si>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</si>
  <si>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</si>
  <si>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</si>
  <si>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</si>
  <si>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</si>
  <si>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</si>
  <si>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</si>
  <si>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</si>
  <si>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</si>
  <si>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</si>
  <si>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</si>
  <si>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</si>
  <si>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</si>
  <si>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</si>
  <si>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</si>
  <si>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</si>
  <si>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</si>
  <si>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</si>
  <si>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</si>
  <si>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</si>
  <si>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</si>
  <si>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</si>
  <si>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</si>
  <si>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</si>
  <si>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</si>
  <si>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</si>
  <si>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</si>
  <si>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</si>
  <si>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</si>
  <si>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</si>
  <si>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</si>
  <si>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</si>
  <si>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</si>
  <si>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</si>
  <si>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</si>
  <si>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</si>
  <si>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</si>
  <si>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</si>
  <si>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</si>
  <si>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</si>
  <si>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</si>
  <si>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</si>
  <si>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</si>
  <si>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</si>
  <si>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</si>
  <si>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</si>
  <si>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</si>
  <si>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</si>
  <si>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</si>
  <si>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</si>
  <si>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</si>
  <si>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</si>
  <si>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</si>
  <si>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</si>
  <si>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</si>
  <si>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</si>
  <si>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</si>
  <si>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</si>
  <si>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</si>
  <si>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</si>
  <si>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</si>
  <si>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</si>
  <si>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</si>
  <si>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</si>
  <si>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</si>
  <si>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</si>
  <si>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</si>
  <si>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</si>
  <si>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</si>
  <si>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</si>
  <si>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</si>
  <si>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</si>
  <si>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</si>
  <si>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</si>
  <si>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</si>
  <si>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</si>
  <si>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</si>
  <si>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</si>
  <si>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</si>
  <si>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</si>
  <si>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</si>
  <si>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</si>
  <si>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</si>
  <si>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</si>
  <si>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</si>
  <si>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</si>
  <si>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</si>
  <si>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</si>
  <si>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</si>
  <si>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</si>
  <si>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</si>
  <si>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</si>
  <si>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</si>
  <si>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</si>
  <si>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</si>
  <si>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</si>
  <si>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</si>
  <si>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</si>
  <si>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</si>
  <si>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</si>
  <si>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</si>
  <si>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</si>
  <si>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</si>
  <si>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</si>
  <si>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</si>
  <si>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</si>
  <si>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</si>
  <si>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</si>
  <si>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</si>
  <si>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</si>
  <si>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</si>
  <si>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</si>
  <si>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</si>
  <si>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</si>
  <si>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</si>
  <si>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</si>
  <si>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</si>
  <si>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</si>
  <si>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</si>
  <si>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</si>
  <si>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</si>
  <si>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</si>
  <si>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</si>
  <si>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</si>
  <si>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</si>
  <si>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</si>
  <si>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</si>
  <si>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</si>
  <si>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</si>
  <si>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</si>
  <si>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</si>
  <si>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</si>
  <si>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</si>
  <si>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</si>
  <si>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</si>
  <si>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</si>
  <si>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</si>
  <si>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</si>
  <si>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</si>
  <si>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</si>
  <si>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</si>
  <si>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</si>
  <si>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</si>
  <si>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</si>
  <si>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</si>
  <si>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</si>
  <si>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</si>
  <si>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</si>
  <si>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</si>
  <si>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</si>
  <si>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</si>
  <si>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</si>
  <si>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</si>
  <si>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</si>
  <si>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</si>
  <si>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</si>
  <si>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</si>
  <si>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</si>
  <si>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</si>
  <si>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</si>
  <si>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</si>
  <si>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</si>
  <si>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</si>
  <si>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</si>
  <si>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</si>
  <si>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</si>
  <si>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</si>
  <si>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</si>
  <si>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</si>
  <si>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</si>
  <si>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</si>
  <si>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</si>
  <si>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</si>
  <si>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</si>
  <si>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</si>
  <si>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</si>
  <si>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</si>
  <si>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</si>
  <si>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</si>
  <si>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</si>
  <si>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</si>
  <si>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</si>
  <si>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</si>
  <si>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</si>
  <si>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</si>
  <si>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</si>
  <si>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</si>
  <si>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</si>
  <si>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</si>
  <si>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</si>
  <si>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</si>
  <si>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</si>
  <si>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</si>
  <si>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</si>
  <si>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</si>
  <si>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</si>
  <si>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</si>
  <si>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</si>
  <si>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</si>
  <si>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</si>
  <si>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</si>
  <si>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</si>
  <si>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</si>
  <si>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</si>
  <si>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</si>
  <si>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</si>
  <si>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</si>
  <si>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</si>
  <si>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</si>
  <si>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</si>
  <si>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</si>
  <si>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</si>
  <si>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</si>
  <si>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</si>
  <si>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</si>
  <si>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</si>
  <si>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</si>
  <si>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</si>
  <si>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</si>
  <si>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</si>
  <si>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</si>
  <si>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</si>
  <si>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</si>
  <si>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</si>
  <si>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</si>
  <si>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</si>
  <si>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</si>
  <si>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</si>
  <si>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</si>
  <si>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</si>
  <si>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</si>
  <si>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</si>
  <si>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</si>
  <si>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</si>
  <si>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</si>
  <si>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</si>
  <si>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</si>
  <si>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</si>
  <si>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</si>
  <si>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</si>
  <si>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</si>
  <si>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</si>
  <si>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</si>
  <si>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</si>
  <si>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</si>
  <si>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</si>
  <si>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</si>
  <si>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</si>
  <si>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</si>
  <si>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</si>
  <si>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</si>
  <si>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</si>
  <si>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</si>
  <si>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</si>
  <si>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</si>
  <si>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</si>
  <si>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</si>
  <si>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</si>
  <si>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</si>
  <si>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</si>
  <si>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</si>
  <si>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</si>
  <si>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</si>
  <si>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</si>
  <si>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</si>
  <si>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</si>
  <si>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</si>
  <si>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</si>
  <si>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</si>
  <si>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</si>
  <si>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</si>
  <si>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</si>
  <si>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</si>
  <si>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</si>
  <si>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</si>
  <si>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</si>
  <si>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</si>
  <si>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</si>
  <si>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</si>
  <si>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</si>
  <si>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</si>
  <si>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</si>
  <si>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</si>
  <si>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</si>
  <si>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</si>
  <si>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</si>
  <si>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</si>
  <si>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</si>
  <si>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</si>
  <si>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</si>
  <si>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</si>
  <si>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</si>
  <si>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</si>
  <si>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</si>
  <si>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</si>
  <si>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</si>
  <si>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</si>
  <si>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</si>
  <si>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</si>
  <si>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</si>
  <si>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</si>
  <si>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</si>
  <si>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</si>
  <si>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</si>
  <si>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</si>
  <si>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</si>
  <si>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</si>
  <si>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</si>
  <si>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</si>
  <si>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</si>
  <si>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</si>
  <si>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</si>
  <si>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</si>
  <si>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</si>
  <si>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</si>
  <si>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</si>
  <si>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</si>
  <si>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</si>
  <si>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</si>
  <si>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</si>
  <si>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</si>
  <si>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</si>
  <si>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</si>
  <si>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</si>
  <si>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</si>
  <si>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</si>
  <si>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</si>
  <si>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</si>
  <si>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</si>
  <si>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</si>
  <si>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</si>
  <si>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</si>
  <si>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</si>
  <si>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</si>
  <si>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</si>
  <si>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</si>
  <si>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</si>
  <si>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</si>
  <si>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</si>
  <si>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</si>
  <si>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</si>
  <si>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</si>
  <si>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</si>
  <si>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</si>
  <si>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</si>
  <si>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</si>
  <si>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</si>
  <si>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</si>
  <si>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</si>
  <si>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</si>
  <si>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</si>
  <si>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</si>
  <si>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</si>
  <si>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</si>
  <si>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</si>
  <si>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</si>
  <si>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</si>
  <si>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</si>
  <si>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</si>
  <si>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</si>
  <si>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</si>
  <si>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</si>
  <si>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</si>
  <si>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</si>
  <si>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</si>
  <si>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</si>
  <si>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</si>
  <si>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</si>
  <si>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</si>
  <si>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</si>
  <si>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</si>
  <si>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</si>
  <si>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</si>
  <si>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</si>
  <si>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</si>
  <si>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</si>
  <si>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</si>
  <si>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</si>
  <si>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</si>
  <si>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</si>
  <si>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</si>
  <si>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</si>
  <si>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</si>
  <si>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</si>
  <si>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</si>
  <si>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</si>
  <si>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</si>
  <si>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</si>
  <si>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</si>
  <si>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</si>
  <si>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</si>
  <si>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</si>
  <si>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</si>
  <si>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</si>
  <si>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</si>
  <si>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</si>
  <si>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</si>
  <si>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</si>
  <si>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</si>
  <si>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</si>
  <si>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</si>
  <si>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</si>
  <si>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</si>
  <si>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</si>
  <si>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</si>
  <si>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</si>
  <si>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</si>
  <si>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</si>
  <si>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</si>
  <si>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</si>
  <si>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</si>
  <si>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</si>
  <si>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</si>
  <si>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</si>
  <si>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</si>
  <si>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</si>
  <si>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</si>
  <si>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</si>
  <si>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</si>
  <si>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</si>
  <si>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</si>
  <si>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</si>
  <si>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</si>
  <si>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</si>
  <si>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</si>
  <si>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</si>
  <si>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</si>
  <si>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</si>
  <si>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</si>
  <si>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</si>
  <si>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</si>
  <si>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</si>
  <si>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</si>
  <si>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</si>
  <si>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</si>
  <si>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</si>
  <si>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</si>
  <si>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</si>
  <si>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</si>
  <si>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</si>
  <si>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</si>
  <si>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</si>
  <si>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</si>
  <si>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</si>
  <si>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</si>
  <si>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</si>
  <si>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</si>
  <si>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</si>
  <si>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</si>
  <si>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</si>
  <si>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</si>
  <si>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</si>
  <si>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</si>
  <si>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</si>
  <si>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</si>
  <si>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</si>
  <si>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</si>
  <si>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</si>
  <si>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</si>
  <si>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</si>
  <si>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</si>
  <si>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</si>
  <si>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</si>
  <si>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</si>
  <si>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</si>
  <si>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</si>
  <si>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</si>
  <si>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</si>
  <si>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</si>
  <si>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</si>
  <si>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</si>
  <si>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</si>
  <si>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</si>
  <si>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</si>
  <si>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</si>
  <si>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</si>
  <si>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</si>
  <si>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</si>
  <si>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</si>
  <si>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</si>
  <si>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</si>
  <si>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</si>
  <si>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</si>
  <si>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</si>
  <si>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</si>
  <si>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</si>
  <si>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</si>
  <si>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</si>
  <si>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</si>
  <si>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</si>
  <si>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</si>
  <si>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</si>
  <si>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</si>
  <si>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</si>
  <si>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</si>
  <si>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</si>
  <si>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</si>
  <si>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</si>
  <si>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</si>
  <si>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</si>
  <si>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</si>
  <si>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</si>
  <si>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</si>
  <si>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</si>
  <si>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</si>
  <si>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</si>
  <si>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</si>
  <si>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</si>
  <si>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</si>
  <si>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</si>
  <si>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</si>
  <si>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</si>
  <si>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</si>
  <si>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</si>
  <si>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</si>
  <si>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</si>
  <si>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</si>
  <si>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</si>
  <si>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</si>
  <si>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</si>
  <si>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</si>
  <si>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</si>
  <si>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</si>
  <si>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</si>
  <si>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</si>
  <si>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</si>
  <si>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</si>
  <si>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</si>
  <si>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</si>
  <si>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</si>
  <si>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</si>
  <si>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</si>
  <si>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</si>
  <si>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</si>
  <si>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</si>
  <si>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</si>
  <si>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</si>
  <si>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</si>
  <si>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</si>
  <si>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</si>
  <si>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</si>
  <si>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</si>
  <si>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</si>
  <si>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</si>
  <si>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</si>
  <si>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</si>
  <si>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</si>
  <si>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</si>
  <si>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</si>
  <si>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</si>
  <si>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</si>
  <si>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</si>
  <si>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</si>
  <si>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</si>
  <si>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</si>
  <si>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</si>
  <si>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</si>
  <si>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</si>
  <si>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</si>
  <si>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</si>
  <si>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</si>
  <si>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</si>
  <si>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</si>
  <si>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</si>
  <si>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</si>
  <si>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</si>
  <si>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</si>
  <si>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</si>
  <si>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</si>
  <si>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</si>
  <si>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</si>
  <si>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</si>
  <si>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</si>
  <si>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</si>
  <si>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</si>
  <si>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</si>
  <si>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</si>
  <si>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</si>
  <si>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</si>
  <si>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</si>
  <si>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</si>
  <si>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</si>
  <si>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</si>
  <si>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</si>
  <si>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</si>
  <si>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</si>
  <si>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</si>
  <si>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</si>
  <si>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</si>
  <si>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</si>
  <si>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</si>
  <si>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</si>
  <si>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</si>
  <si>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</si>
  <si>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</si>
  <si>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</si>
  <si>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</si>
  <si>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</si>
  <si>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</si>
  <si>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</si>
  <si>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</si>
  <si>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</si>
  <si>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</si>
  <si>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</si>
  <si>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</si>
  <si>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</si>
  <si>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</si>
  <si>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</si>
  <si>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</si>
  <si>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</si>
  <si>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</si>
  <si>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</si>
  <si>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</si>
  <si>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</si>
  <si>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</si>
  <si>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</si>
  <si>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</si>
  <si>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</si>
  <si>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</si>
  <si>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</si>
  <si>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</si>
  <si>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</si>
  <si>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</si>
  <si>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</si>
  <si>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</si>
  <si>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</si>
  <si>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</si>
  <si>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</si>
  <si>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</si>
  <si>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</si>
  <si>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</si>
  <si>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</si>
  <si>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</si>
  <si>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</si>
  <si>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</si>
  <si>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</si>
  <si>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</si>
  <si>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</si>
  <si>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</si>
  <si>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</si>
  <si>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</si>
  <si>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</si>
  <si>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</si>
  <si>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</si>
  <si>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</si>
  <si>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</si>
  <si>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</si>
  <si>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</si>
  <si>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</si>
  <si>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</si>
  <si>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</si>
  <si>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</si>
  <si>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</si>
  <si>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</si>
  <si>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</si>
  <si>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</si>
  <si>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</si>
  <si>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</si>
  <si>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</si>
  <si>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</si>
  <si>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</si>
  <si>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</si>
  <si>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</si>
  <si>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</si>
  <si>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</si>
  <si>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</si>
  <si>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</si>
  <si>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</si>
  <si>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</si>
  <si>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</si>
  <si>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</si>
  <si>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</si>
  <si>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</si>
  <si>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</si>
  <si>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</si>
  <si>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</si>
  <si>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</si>
  <si>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</si>
  <si>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</si>
  <si>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</si>
  <si>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</si>
  <si>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</si>
  <si>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</si>
  <si>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</si>
  <si>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</si>
  <si>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</si>
  <si>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</si>
  <si>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</si>
  <si>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</si>
  <si>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</si>
  <si>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</si>
  <si>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</si>
  <si>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</si>
  <si>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</si>
  <si>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</si>
  <si>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</si>
  <si>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</si>
  <si>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</si>
  <si>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</si>
  <si>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</si>
  <si>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</si>
  <si>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</si>
  <si>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</si>
  <si>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</si>
  <si>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</si>
  <si>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</si>
  <si>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</si>
  <si>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</si>
  <si>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</si>
  <si>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</si>
  <si>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</si>
  <si>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</si>
  <si>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</si>
  <si>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</si>
  <si>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</si>
  <si>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</si>
  <si>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</si>
  <si>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</si>
  <si>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</si>
  <si>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</si>
  <si>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</si>
  <si>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</si>
  <si>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</si>
  <si>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</si>
  <si>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</si>
  <si>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</si>
  <si>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</si>
  <si>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</si>
  <si>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</si>
  <si>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</si>
  <si>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</si>
  <si>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</si>
  <si>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</si>
  <si>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</si>
  <si>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</si>
  <si>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</si>
  <si>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</si>
  <si>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</si>
  <si>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</si>
  <si>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</si>
  <si>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</si>
  <si>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</si>
  <si>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</si>
  <si>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</si>
  <si>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</si>
  <si>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</si>
  <si>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</si>
  <si>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</si>
  <si>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</si>
  <si>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</si>
  <si>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</si>
  <si>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</si>
  <si>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</si>
  <si>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</si>
  <si>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</si>
  <si>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</si>
  <si>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</si>
  <si>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</si>
  <si>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</si>
  <si>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</si>
  <si>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</si>
  <si>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</si>
  <si>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</si>
  <si>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</si>
  <si>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</si>
  <si>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</si>
  <si>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</si>
  <si>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</si>
  <si>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</si>
  <si>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</si>
  <si>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</si>
  <si>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</si>
  <si>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</si>
  <si>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</si>
  <si>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</si>
  <si>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</si>
  <si>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</si>
  <si>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</si>
  <si>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</si>
  <si>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</si>
  <si>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</si>
  <si>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</si>
  <si>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</si>
  <si>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</si>
  <si>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</si>
  <si>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</si>
  <si>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</si>
  <si>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</si>
  <si>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</si>
  <si>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</si>
  <si>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</si>
  <si>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</si>
  <si>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</si>
  <si>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</si>
  <si>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</si>
  <si>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</si>
  <si>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</si>
  <si>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</si>
  <si>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</si>
  <si>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</si>
  <si>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</si>
  <si>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</si>
  <si>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</si>
  <si>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</si>
  <si>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</si>
  <si>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</si>
  <si>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</si>
  <si>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</si>
  <si>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</si>
  <si>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</si>
  <si>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</si>
  <si>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</si>
  <si>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</si>
  <si>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</si>
  <si>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</si>
  <si>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</si>
  <si>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</si>
  <si>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</si>
  <si>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</si>
  <si>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</si>
  <si>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</si>
  <si>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</si>
  <si>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</si>
  <si>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</si>
  <si>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</si>
  <si>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</si>
  <si>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</si>
  <si>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</si>
  <si>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</si>
  <si>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</si>
  <si>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</si>
  <si>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</si>
  <si>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</si>
  <si>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</si>
  <si>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</si>
  <si>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</si>
  <si>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</si>
  <si>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</si>
  <si>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</si>
  <si>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</si>
  <si>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</si>
  <si>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</si>
  <si>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</si>
  <si>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</si>
  <si>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</si>
  <si>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</si>
  <si>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</si>
  <si>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</si>
  <si>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</si>
  <si>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</si>
  <si>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</si>
  <si>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</si>
  <si>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</si>
  <si>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</si>
  <si>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</si>
  <si>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</si>
  <si>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</si>
  <si>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</si>
  <si>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</si>
  <si>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</si>
  <si>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</si>
  <si>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</si>
  <si>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</si>
  <si>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</si>
  <si>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</si>
  <si>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</si>
  <si>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</si>
  <si>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</si>
  <si>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</si>
  <si>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</si>
  <si>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</si>
  <si>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</si>
  <si>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</si>
  <si>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</si>
  <si>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</si>
  <si>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</si>
  <si>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</si>
  <si>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</si>
  <si>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</si>
  <si>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</si>
  <si>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</si>
  <si>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</si>
  <si>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</si>
  <si>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</si>
  <si>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</si>
  <si>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</si>
  <si>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</si>
  <si>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</si>
  <si>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</si>
  <si>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</si>
  <si>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</si>
  <si>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</si>
  <si>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</si>
  <si>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</si>
  <si>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</si>
  <si>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</si>
  <si>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</si>
  <si>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</si>
  <si>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</si>
  <si>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</si>
  <si>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</si>
  <si>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</si>
  <si>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</si>
  <si>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</si>
  <si>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</si>
  <si>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</si>
  <si>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</si>
  <si>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</si>
  <si>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</si>
  <si>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</si>
  <si>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</si>
  <si>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</si>
  <si>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</si>
  <si>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</si>
  <si>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</si>
  <si>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</si>
  <si>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</si>
  <si>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</si>
  <si>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</si>
  <si>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</si>
  <si>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</si>
  <si>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</si>
  <si>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</si>
  <si>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</si>
  <si>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</si>
  <si>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</si>
  <si>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</si>
  <si>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</si>
  <si>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</si>
  <si>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</si>
  <si>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</si>
  <si>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</si>
  <si>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</si>
  <si>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</si>
  <si>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</si>
  <si>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</si>
  <si>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</si>
  <si>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</si>
  <si>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</si>
  <si>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</si>
  <si>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</si>
  <si>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</si>
  <si>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</si>
  <si>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</si>
  <si>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</si>
  <si>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</si>
  <si>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</si>
  <si>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</si>
  <si>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</si>
  <si>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</si>
  <si>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</si>
  <si>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</si>
  <si>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</si>
  <si>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</si>
  <si>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</si>
  <si>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</si>
  <si>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</si>
  <si>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</si>
  <si>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</si>
  <si>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</si>
  <si>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</si>
  <si>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</si>
  <si>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</si>
  <si>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</si>
  <si>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</si>
  <si>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</si>
  <si>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</si>
  <si>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</si>
  <si>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</si>
  <si>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</si>
  <si>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</si>
  <si>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</si>
  <si>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</si>
  <si>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</si>
  <si>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</si>
  <si>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</si>
  <si>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</si>
  <si>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</si>
  <si>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</si>
  <si>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</si>
  <si>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</si>
  <si>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</si>
  <si>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</si>
  <si>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</si>
  <si>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</si>
  <si>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</si>
  <si>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</si>
  <si>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</si>
  <si>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</si>
  <si>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</si>
  <si>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</si>
  <si>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</si>
  <si>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</si>
  <si>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</si>
  <si>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</si>
  <si>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</si>
  <si>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</si>
  <si>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</si>
  <si>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</si>
  <si>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</si>
  <si>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</si>
  <si>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</si>
  <si>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</si>
  <si>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</si>
  <si>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</si>
  <si>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</si>
  <si>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</si>
  <si>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</si>
  <si>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</si>
  <si>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</si>
  <si>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</si>
  <si>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</si>
  <si>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</si>
  <si>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</si>
  <si>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</si>
  <si>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</si>
  <si>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</si>
  <si>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</si>
  <si>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</si>
  <si>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</si>
  <si>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</si>
  <si>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</si>
  <si>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</si>
  <si>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</si>
  <si>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</si>
  <si>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</si>
  <si>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</si>
  <si>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</si>
  <si>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</si>
  <si>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</si>
  <si>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</si>
  <si>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</si>
  <si>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</si>
  <si>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</si>
  <si>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</si>
  <si>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</si>
  <si>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</si>
  <si>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</si>
  <si>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</si>
  <si>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</si>
  <si>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</si>
  <si>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</si>
  <si>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</si>
  <si>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</si>
  <si>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</si>
  <si>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</si>
  <si>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</si>
  <si>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</si>
  <si>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</si>
  <si>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</si>
  <si>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</si>
  <si>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</si>
  <si>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</si>
  <si>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</si>
  <si>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</si>
  <si>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</si>
  <si>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</si>
  <si>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</si>
  <si>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</si>
  <si>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</si>
  <si>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</si>
  <si>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</si>
  <si>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</si>
  <si>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</si>
  <si>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</si>
  <si>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</si>
  <si>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</si>
  <si>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</si>
  <si>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</si>
  <si>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</si>
  <si>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</si>
  <si>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</si>
  <si>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</si>
  <si>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</si>
  <si>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</si>
  <si>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</si>
  <si>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</si>
  <si>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</si>
  <si>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</si>
  <si>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</si>
  <si>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</si>
  <si>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</si>
  <si>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</si>
  <si>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</si>
  <si>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</si>
  <si>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</si>
  <si>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</si>
  <si>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</si>
  <si>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</si>
  <si>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</si>
  <si>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</si>
  <si>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</si>
  <si>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</si>
  <si>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</si>
  <si>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</si>
  <si>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</si>
  <si>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</si>
  <si>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</si>
  <si>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</si>
  <si>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</si>
  <si>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</si>
  <si>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</si>
  <si>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</si>
  <si>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</si>
  <si>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</si>
  <si>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</si>
  <si>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</si>
  <si>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</si>
  <si>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</si>
  <si>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</si>
  <si>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</si>
  <si>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</si>
  <si>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</si>
  <si>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</si>
  <si>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</si>
  <si>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</si>
  <si>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</si>
  <si>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</si>
  <si>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</si>
  <si>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</si>
  <si>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</si>
  <si>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</si>
  <si>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</si>
  <si>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</si>
  <si>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</si>
  <si>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</si>
  <si>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</si>
  <si>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</si>
  <si>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</si>
  <si>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</si>
  <si>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</si>
  <si>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</si>
  <si>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</si>
  <si>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</si>
  <si>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</si>
  <si>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</si>
  <si>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</si>
  <si>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</si>
  <si>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</si>
  <si>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</si>
  <si>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</si>
  <si>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</si>
  <si>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</si>
  <si>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</si>
  <si>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</si>
  <si>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</si>
  <si>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</si>
  <si>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</si>
  <si>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</si>
  <si>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</si>
  <si>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</si>
  <si>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</si>
  <si>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</si>
  <si>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</si>
  <si>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</si>
  <si>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</si>
  <si>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</si>
  <si>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</si>
  <si>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</si>
  <si>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</si>
  <si>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</si>
  <si>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</si>
  <si>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</si>
  <si>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</si>
  <si>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</si>
  <si>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</si>
  <si>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</si>
  <si>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</si>
  <si>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</si>
  <si>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</si>
  <si>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</si>
  <si>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</si>
  <si>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</si>
  <si>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</si>
  <si>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</si>
  <si>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</si>
  <si>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</si>
  <si>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</si>
  <si>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</si>
  <si>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</si>
  <si>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</si>
  <si>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</si>
  <si>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</si>
  <si>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</si>
  <si>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</si>
  <si>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</si>
  <si>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</si>
  <si>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</si>
  <si>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</si>
  <si>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</si>
  <si>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</si>
  <si>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</si>
  <si>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</si>
  <si>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</si>
  <si>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</si>
  <si>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</si>
  <si>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</si>
  <si>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</si>
  <si>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</si>
  <si>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</si>
  <si>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</si>
  <si>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</si>
  <si>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</si>
  <si>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</si>
  <si>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</si>
  <si>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</si>
  <si>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</si>
  <si>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</si>
  <si>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</si>
  <si>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</si>
  <si>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</si>
  <si>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</si>
  <si>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</si>
  <si>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</si>
  <si>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</si>
  <si>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</si>
  <si>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</si>
  <si>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</si>
  <si>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</si>
  <si>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</si>
  <si>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</si>
  <si>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</si>
  <si>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</si>
  <si>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</si>
  <si>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</si>
  <si>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</si>
  <si>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</si>
  <si>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</si>
  <si>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</si>
  <si>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</si>
  <si>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</si>
  <si>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</si>
  <si>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</si>
  <si>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</si>
  <si>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</si>
  <si>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</si>
  <si>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</si>
  <si>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</si>
  <si>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</si>
  <si>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</si>
  <si>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</si>
  <si>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</si>
  <si>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</si>
  <si>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</si>
  <si>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</si>
  <si>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</si>
  <si>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</si>
  <si>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</si>
  <si>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</si>
  <si>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</si>
  <si>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</si>
  <si>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</si>
  <si>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</si>
  <si>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</si>
  <si>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</si>
  <si>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</si>
  <si>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</si>
  <si>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</si>
  <si>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</si>
  <si>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</si>
  <si>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</si>
  <si>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</si>
  <si>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</si>
  <si>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</si>
  <si>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</si>
  <si>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</si>
  <si>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</si>
  <si>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</si>
  <si>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</si>
  <si>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</si>
  <si>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</si>
  <si>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</si>
  <si>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</si>
  <si>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</si>
  <si>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</si>
  <si>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</si>
  <si>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</si>
  <si>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</si>
  <si>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</si>
  <si>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</si>
  <si>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</si>
  <si>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</si>
  <si>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</si>
  <si>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</si>
  <si>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</si>
  <si>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</si>
  <si>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</si>
  <si>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</si>
  <si>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</si>
  <si>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</si>
  <si>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</si>
  <si>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</si>
  <si>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</si>
  <si>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</si>
  <si>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</si>
  <si>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</si>
  <si>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</si>
  <si>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</si>
  <si>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</si>
  <si>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</si>
  <si>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</si>
  <si>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</si>
  <si>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</si>
  <si>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</si>
  <si>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</si>
  <si>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</si>
  <si>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</si>
  <si>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</si>
  <si>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</si>
  <si>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</si>
  <si>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</si>
  <si>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</si>
  <si>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</si>
  <si>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</si>
  <si>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</si>
  <si>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</si>
  <si>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</si>
  <si>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</si>
  <si>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</si>
  <si>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</si>
  <si>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</si>
  <si>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</si>
  <si>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</si>
  <si>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</si>
  <si>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</si>
  <si>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</si>
  <si>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</si>
  <si>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</si>
  <si>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</si>
  <si>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</si>
  <si>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</si>
  <si>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</si>
  <si>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</si>
  <si>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</si>
  <si>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</si>
  <si>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</si>
  <si>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</si>
  <si>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</si>
  <si>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</si>
  <si>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</si>
  <si>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</si>
  <si>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</si>
  <si>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</si>
  <si>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</si>
  <si>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</si>
  <si>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</si>
  <si>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</si>
  <si>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</si>
  <si>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</si>
  <si>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</si>
  <si>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</si>
  <si>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</si>
  <si>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</si>
  <si>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</si>
  <si>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</si>
  <si>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</si>
  <si>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</si>
  <si>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</si>
  <si>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</si>
  <si>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</si>
  <si>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</si>
  <si>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</si>
  <si>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</si>
  <si>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</si>
  <si>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</si>
  <si>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</si>
  <si>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</si>
  <si>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</si>
  <si>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</si>
  <si>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</si>
  <si>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</si>
  <si>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</si>
  <si>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</si>
  <si>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</si>
  <si>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</si>
  <si>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</si>
  <si>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</si>
  <si>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</si>
  <si>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</si>
  <si>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</si>
  <si>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</si>
  <si>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</si>
  <si>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</si>
  <si>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</si>
  <si>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</si>
  <si>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</si>
  <si>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</si>
  <si>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</si>
  <si>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</si>
  <si>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</si>
  <si>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</si>
  <si>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</si>
  <si>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</si>
  <si>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</si>
  <si>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</si>
  <si>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</si>
  <si>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</si>
  <si>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</si>
  <si>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</si>
  <si>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</si>
  <si>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</si>
  <si>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</si>
  <si>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</si>
  <si>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</si>
  <si>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</si>
  <si>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</si>
  <si>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</si>
  <si>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</si>
  <si>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</si>
  <si>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</si>
  <si>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</si>
  <si>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</si>
  <si>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</si>
  <si>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</si>
  <si>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</si>
  <si>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</si>
  <si>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</si>
  <si>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</si>
  <si>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</si>
  <si>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</si>
  <si>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</si>
  <si>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</si>
  <si>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</si>
  <si>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</si>
  <si>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</si>
  <si>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</si>
  <si>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</si>
  <si>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</si>
  <si>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</si>
  <si>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</si>
  <si>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</si>
  <si>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</si>
  <si>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</si>
  <si>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</si>
  <si>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</si>
  <si>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</si>
  <si>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</si>
  <si>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</si>
  <si>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</si>
  <si>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</si>
  <si>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</si>
  <si>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</si>
  <si>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</si>
  <si>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</si>
  <si>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</si>
  <si>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</si>
  <si>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</si>
  <si>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</si>
  <si>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</si>
  <si>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</si>
  <si>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</si>
  <si>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</si>
  <si>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</si>
  <si>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</si>
  <si>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</si>
  <si>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</si>
  <si>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</si>
  <si>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</si>
  <si>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</si>
  <si>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</si>
  <si>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</si>
  <si>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</si>
  <si>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</si>
  <si>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</si>
  <si>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</si>
  <si>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</si>
  <si>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</si>
  <si>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</si>
  <si>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</si>
  <si>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</si>
  <si>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</si>
  <si>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</si>
  <si>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</si>
  <si>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</si>
  <si>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</si>
  <si>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</si>
  <si>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</si>
  <si>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</si>
  <si>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</si>
  <si>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</si>
  <si>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</si>
  <si>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</si>
  <si>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</si>
  <si>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</si>
  <si>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</si>
  <si>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</si>
  <si>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</si>
  <si>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</si>
  <si>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</si>
  <si>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</si>
  <si>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</si>
  <si>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</si>
  <si>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</si>
  <si>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</si>
  <si>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</si>
  <si>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</si>
  <si>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</si>
  <si>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</si>
  <si>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</si>
  <si>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</si>
  <si>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</si>
  <si>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</si>
  <si>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</si>
  <si>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</si>
  <si>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</si>
  <si>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</si>
  <si>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</si>
  <si>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</si>
  <si>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</si>
  <si>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</si>
  <si>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</si>
  <si>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</si>
  <si>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</si>
  <si>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</si>
  <si>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</si>
  <si>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</si>
  <si>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</si>
  <si>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</si>
  <si>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</si>
  <si>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</si>
  <si>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</si>
  <si>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</si>
  <si>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</si>
  <si>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</si>
  <si>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</si>
  <si>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</si>
  <si>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</si>
  <si>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</si>
  <si>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</si>
  <si>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</si>
  <si>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</si>
  <si>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</si>
  <si>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</si>
  <si>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</si>
  <si>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</si>
  <si>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</si>
  <si>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</si>
  <si>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</si>
  <si>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</si>
  <si>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</si>
  <si>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</si>
  <si>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</si>
  <si>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</si>
  <si>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</si>
  <si>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</si>
  <si>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</si>
  <si>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</si>
  <si>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</si>
  <si>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</si>
  <si>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</si>
  <si>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</si>
  <si>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</si>
  <si>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</si>
  <si>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</si>
  <si>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</si>
  <si>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</si>
  <si>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</si>
  <si>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</si>
  <si>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</si>
  <si>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</si>
  <si>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</si>
  <si>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</si>
  <si>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</si>
  <si>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</si>
  <si>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</si>
  <si>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</si>
  <si>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</si>
  <si>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</si>
  <si>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</si>
  <si>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</si>
  <si>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</si>
  <si>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</si>
  <si>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</si>
  <si>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</si>
  <si>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</si>
  <si>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</si>
  <si>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</si>
  <si>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</si>
  <si>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</si>
  <si>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</si>
  <si>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</si>
  <si>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</si>
  <si>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</si>
  <si>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</si>
  <si>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</si>
  <si>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</si>
  <si>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</si>
  <si>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</si>
  <si>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</si>
  <si>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</si>
  <si>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</si>
  <si>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</si>
  <si>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</si>
  <si>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</si>
  <si>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</si>
  <si>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</si>
  <si>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</si>
  <si>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</si>
  <si>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</si>
  <si>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</si>
  <si>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</si>
  <si>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</si>
  <si>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</si>
  <si>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</si>
  <si>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</si>
  <si>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</si>
  <si>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</si>
  <si>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</si>
  <si>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</si>
  <si>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</si>
  <si>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</si>
  <si>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</si>
  <si>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</si>
  <si>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</si>
  <si>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</si>
  <si>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</si>
  <si>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</si>
  <si>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</si>
  <si>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</si>
  <si>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</si>
  <si>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</si>
  <si>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</si>
  <si>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</si>
  <si>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</si>
  <si>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</si>
  <si>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</si>
  <si>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</si>
  <si>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</si>
  <si>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</si>
  <si>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</si>
  <si>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</si>
  <si>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</si>
  <si>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</si>
  <si>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</si>
  <si>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</si>
  <si>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</si>
  <si>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</si>
  <si>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</si>
  <si>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</si>
  <si>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</si>
  <si>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</si>
  <si>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</si>
  <si>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</si>
  <si>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</si>
  <si>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</si>
  <si>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</si>
  <si>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</si>
  <si>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</si>
  <si>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</si>
  <si>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</si>
  <si>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</si>
  <si>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</si>
  <si>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</si>
  <si>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</si>
  <si>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</si>
  <si>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</si>
  <si>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</si>
  <si>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</si>
  <si>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</si>
  <si>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</si>
  <si>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</si>
  <si>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</si>
  <si>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</si>
  <si>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</si>
  <si>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</si>
  <si>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</si>
  <si>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</si>
  <si>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</si>
  <si>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</si>
  <si>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</si>
  <si>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</si>
  <si>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</si>
  <si>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</si>
  <si>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</si>
  <si>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</si>
  <si>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</si>
  <si>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</si>
  <si>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</si>
  <si>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</si>
  <si>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</si>
  <si>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</si>
  <si>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</si>
  <si>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</si>
  <si>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</si>
  <si>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</si>
  <si>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</si>
  <si>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</si>
  <si>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</si>
  <si>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</si>
  <si>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</si>
  <si>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</si>
  <si>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</si>
  <si>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</si>
  <si>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</si>
  <si>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</si>
  <si>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</si>
  <si>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</si>
  <si>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</si>
  <si>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</si>
  <si>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</si>
  <si>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</si>
  <si>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</si>
  <si>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</si>
  <si>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</si>
  <si>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</si>
  <si>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</si>
  <si>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</si>
  <si>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</si>
  <si>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</si>
  <si>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</si>
  <si>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</si>
  <si>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</si>
  <si>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</si>
  <si>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</si>
  <si>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</si>
  <si>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</si>
  <si>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</si>
  <si>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</si>
  <si>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</si>
  <si>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</si>
  <si>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</si>
  <si>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</si>
  <si>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</si>
  <si>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</si>
  <si>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</si>
  <si>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</si>
  <si>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</si>
  <si>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</si>
  <si>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</si>
  <si>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</si>
  <si>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</si>
  <si>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</si>
  <si>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</si>
  <si>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</si>
  <si>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</si>
  <si>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</si>
  <si>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</si>
  <si>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</si>
  <si>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</si>
  <si>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</si>
  <si>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</si>
  <si>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</si>
  <si>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</si>
  <si>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</si>
  <si>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</si>
  <si>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</si>
  <si>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</si>
  <si>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</si>
  <si>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</si>
  <si>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</si>
  <si>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</si>
  <si>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</si>
  <si>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</si>
  <si>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</si>
  <si>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</si>
  <si>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</si>
  <si>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</si>
  <si>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</si>
  <si>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</si>
  <si>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</si>
  <si>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</si>
  <si>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</si>
  <si>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</si>
  <si>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</si>
  <si>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</si>
  <si>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</si>
  <si>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</si>
  <si>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</si>
  <si>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</si>
  <si>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</si>
  <si>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</si>
  <si>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</si>
  <si>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</si>
  <si>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</si>
  <si>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</si>
  <si>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</si>
  <si>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</si>
  <si>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</si>
  <si>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</si>
  <si>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</si>
  <si>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</si>
  <si>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</si>
  <si>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</si>
  <si>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</si>
  <si>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</si>
  <si>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</si>
  <si>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</si>
  <si>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</si>
  <si>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</si>
  <si>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</si>
  <si>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</si>
  <si>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</si>
  <si>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</si>
  <si>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</si>
  <si>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</si>
  <si>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</si>
  <si>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</si>
  <si>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</si>
  <si>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</si>
  <si>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</si>
  <si>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</si>
  <si>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</si>
  <si>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</si>
  <si>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</si>
  <si>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</si>
  <si>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</si>
  <si>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</si>
  <si>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</si>
  <si>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</si>
  <si>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</si>
  <si>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</si>
  <si>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</si>
  <si>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</si>
  <si>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</si>
  <si>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</si>
  <si>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</si>
  <si>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</si>
  <si>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</si>
  <si>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</si>
  <si>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</si>
  <si>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</si>
  <si>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</si>
  <si>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</si>
  <si>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</si>
  <si>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</si>
  <si>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</si>
  <si>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</si>
  <si>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</si>
  <si>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</si>
  <si>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</si>
  <si>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</si>
  <si>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</si>
  <si>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</si>
  <si>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</si>
  <si>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</si>
  <si>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</si>
  <si>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</si>
  <si>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</si>
  <si>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</si>
  <si>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</si>
  <si>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</si>
  <si>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</si>
  <si>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</si>
  <si>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</si>
  <si>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</si>
  <si>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</si>
  <si>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</si>
  <si>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</si>
  <si>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</si>
  <si>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</si>
  <si>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</si>
  <si>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</si>
  <si>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</si>
  <si>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</si>
  <si>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</si>
  <si>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</si>
  <si>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</si>
  <si>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</si>
  <si>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</si>
  <si>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</si>
  <si>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</si>
  <si>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</si>
  <si>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</si>
  <si>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</si>
  <si>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</si>
  <si>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</si>
  <si>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</si>
  <si>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</si>
  <si>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</si>
  <si>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</si>
  <si>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</si>
  <si>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</si>
  <si>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</si>
  <si>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</si>
  <si>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</si>
  <si>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</si>
  <si>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</si>
  <si>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</si>
  <si>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</si>
  <si>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</si>
  <si>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</si>
  <si>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</si>
  <si>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</si>
  <si>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</si>
  <si>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</si>
  <si>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</si>
  <si>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</si>
  <si>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</si>
  <si>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</si>
  <si>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</si>
  <si>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</si>
  <si>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</si>
  <si>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</si>
  <si>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</si>
  <si>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</si>
  <si>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</si>
  <si>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</si>
  <si>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</si>
  <si>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</si>
  <si>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</si>
  <si>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</si>
  <si>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</si>
  <si>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</si>
  <si>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</si>
  <si>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</si>
  <si>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</si>
  <si>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</si>
  <si>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</si>
  <si>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</si>
  <si>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</si>
  <si>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</si>
  <si>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</si>
  <si>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</si>
  <si>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</si>
  <si>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</si>
  <si>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</si>
  <si>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</si>
  <si>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</si>
  <si>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</si>
  <si>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</si>
  <si>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</si>
  <si>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</si>
  <si>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</si>
  <si>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</si>
  <si>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</si>
  <si>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</si>
  <si>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</si>
  <si>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</si>
  <si>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</si>
  <si>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</si>
  <si>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</si>
  <si>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</si>
  <si>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</si>
  <si>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</si>
  <si>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</si>
  <si>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</si>
  <si>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</si>
  <si>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</si>
  <si>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</si>
  <si>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</si>
  <si>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</si>
  <si>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</si>
  <si>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</si>
  <si>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</si>
  <si>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</si>
  <si>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</si>
  <si>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</si>
  <si>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</si>
  <si>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</si>
  <si>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</si>
  <si>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</si>
  <si>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</si>
  <si>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</si>
  <si>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</si>
  <si>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</si>
  <si>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</si>
  <si>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</si>
  <si>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</si>
  <si>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</si>
  <si>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</si>
  <si>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</si>
  <si>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</si>
  <si>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</si>
  <si>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</si>
  <si>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</si>
  <si>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</si>
  <si>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</si>
  <si>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</si>
  <si>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</si>
  <si>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</si>
  <si>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</si>
  <si>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</si>
  <si>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</si>
  <si>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</si>
  <si>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</si>
  <si>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</si>
  <si>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</si>
  <si>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</si>
  <si>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</si>
  <si>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</si>
  <si>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</si>
  <si>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</si>
  <si>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</si>
  <si>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</si>
  <si>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</si>
  <si>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</si>
  <si>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</si>
  <si>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</si>
  <si>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</si>
  <si>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</si>
  <si>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</si>
  <si>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</si>
  <si>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</si>
  <si>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</si>
  <si>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</si>
  <si>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</si>
  <si>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</si>
  <si>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</si>
  <si>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</si>
  <si>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</si>
  <si>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</si>
  <si>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</si>
  <si>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</si>
  <si>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</si>
  <si>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</si>
  <si>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</si>
  <si>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</si>
  <si>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</si>
  <si>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</si>
  <si>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</si>
  <si>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</si>
  <si>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</si>
  <si>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</si>
  <si>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</si>
  <si>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</si>
  <si>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</si>
  <si>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</si>
  <si>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</si>
  <si>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</si>
  <si>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</si>
  <si>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</si>
  <si>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</si>
  <si>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</si>
  <si>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</si>
  <si>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</si>
  <si>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</si>
  <si>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</si>
  <si>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</si>
  <si>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</si>
  <si>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</si>
  <si>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</si>
  <si>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</si>
  <si>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</si>
  <si>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</si>
  <si>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</si>
  <si>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</si>
  <si>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</si>
  <si>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</si>
  <si>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</si>
  <si>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</si>
  <si>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</si>
  <si>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</si>
  <si>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</si>
  <si>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</si>
  <si>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</si>
  <si>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</si>
  <si>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</si>
  <si>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</si>
  <si>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</si>
  <si>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</si>
  <si>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</si>
  <si>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</si>
  <si>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</si>
  <si>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</si>
  <si>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</si>
  <si>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</si>
  <si>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</si>
  <si>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</si>
  <si>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</si>
  <si>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</si>
  <si>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</si>
  <si>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</si>
  <si>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</si>
  <si>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</si>
  <si>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</si>
  <si>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</si>
  <si>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</si>
  <si>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</si>
  <si>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</si>
  <si>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</si>
  <si>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</si>
  <si>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</si>
  <si>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</si>
  <si>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</si>
  <si>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</si>
  <si>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</si>
  <si>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</si>
  <si>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</si>
  <si>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</si>
  <si>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</si>
  <si>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</si>
  <si>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</si>
  <si>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</si>
  <si>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</si>
  <si>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</si>
  <si>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</si>
  <si>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</si>
  <si>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</si>
  <si>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</si>
  <si>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</si>
  <si>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</si>
  <si>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</si>
  <si>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</si>
  <si>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</si>
  <si>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</si>
  <si>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</si>
  <si>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</si>
  <si>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</si>
  <si>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</si>
  <si>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</si>
  <si>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</si>
  <si>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</si>
  <si>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</si>
  <si>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</si>
  <si>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</si>
  <si>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</si>
  <si>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</si>
  <si>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</si>
  <si>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</si>
  <si>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</si>
  <si>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</si>
  <si>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</si>
  <si>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</si>
  <si>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</si>
  <si>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</si>
  <si>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</si>
  <si>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</si>
  <si>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</si>
  <si>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</si>
  <si>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</si>
  <si>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</si>
  <si>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</si>
  <si>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</si>
  <si>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</si>
  <si>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</si>
  <si>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</si>
  <si>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</si>
  <si>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</si>
  <si>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</si>
  <si>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</si>
  <si>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</si>
  <si>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</si>
  <si>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</si>
  <si>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</si>
  <si>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</si>
  <si>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</si>
  <si>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</si>
  <si>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</si>
  <si>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</si>
  <si>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</si>
  <si>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</si>
  <si>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</si>
  <si>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</si>
  <si>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</si>
  <si>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</si>
  <si>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</si>
  <si>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</si>
  <si>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</si>
  <si>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</si>
  <si>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</si>
  <si>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</si>
  <si>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</si>
  <si>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</si>
  <si>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</si>
  <si>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</si>
  <si>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</si>
  <si>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</si>
  <si>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</si>
  <si>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</si>
  <si>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</si>
  <si>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</si>
  <si>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</si>
  <si>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</si>
  <si>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</si>
  <si>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</si>
  <si>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</si>
  <si>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</si>
  <si>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</si>
  <si>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</si>
  <si>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</si>
  <si>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</si>
  <si>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</si>
  <si>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</si>
  <si>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</si>
  <si>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</si>
  <si>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</si>
  <si>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</si>
  <si>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</si>
  <si>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</si>
  <si>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</si>
  <si>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</si>
  <si>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</si>
  <si>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</si>
  <si>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</si>
  <si>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</si>
  <si>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</si>
  <si>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</si>
  <si>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</si>
  <si>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</si>
  <si>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</si>
  <si>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</si>
  <si>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</si>
  <si>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</si>
  <si>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</si>
  <si>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</si>
  <si>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</si>
  <si>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</si>
  <si>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</si>
  <si>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</si>
  <si>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</si>
  <si>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</si>
  <si>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</si>
  <si>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</si>
  <si>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</si>
  <si>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</si>
  <si>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</si>
  <si>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</si>
  <si>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</si>
  <si>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</si>
  <si>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</si>
  <si>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</si>
  <si>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</si>
  <si>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</si>
  <si>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</si>
  <si>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</si>
  <si>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</si>
  <si>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</si>
  <si>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</si>
  <si>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</si>
  <si>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</si>
  <si>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</si>
  <si>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</si>
  <si>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</si>
  <si>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</si>
  <si>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</si>
  <si>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</si>
  <si>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</si>
  <si>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</si>
  <si>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</si>
  <si>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</si>
  <si>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</si>
  <si>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</si>
  <si>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</si>
  <si>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</si>
  <si>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</si>
  <si>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</si>
  <si>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</si>
  <si>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</si>
  <si>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</si>
  <si>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</si>
  <si>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</si>
  <si>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</si>
  <si>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</si>
  <si>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</si>
  <si>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</si>
  <si>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</si>
  <si>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</si>
  <si>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</si>
  <si>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</si>
  <si>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</si>
  <si>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</si>
  <si>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</si>
  <si>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</si>
  <si>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</si>
  <si>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</si>
  <si>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</si>
  <si>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</si>
  <si>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</si>
  <si>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</si>
  <si>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</si>
  <si>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</si>
  <si>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</si>
  <si>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</si>
  <si>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</si>
  <si>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</si>
  <si>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</si>
  <si>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</si>
  <si>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</si>
  <si>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</si>
  <si>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</si>
  <si>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</si>
  <si>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</si>
  <si>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</si>
  <si>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</si>
  <si>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</si>
  <si>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</si>
  <si>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</si>
  <si>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</si>
  <si>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</si>
  <si>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</si>
  <si>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</si>
  <si>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</si>
  <si>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</si>
  <si>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</si>
  <si>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</si>
  <si>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</si>
  <si>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</si>
  <si>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</si>
  <si>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</si>
  <si>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</si>
  <si>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</si>
  <si>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</si>
  <si>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</si>
  <si>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</si>
  <si>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</si>
  <si>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</si>
  <si>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</si>
  <si>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</si>
  <si>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</si>
  <si>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</si>
  <si>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</si>
  <si>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</si>
  <si>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</si>
  <si>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</si>
  <si>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</si>
  <si>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</si>
  <si>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</si>
  <si>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</si>
  <si>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</si>
  <si>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</si>
  <si>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</si>
  <si>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</si>
  <si>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</si>
  <si>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</si>
  <si>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</si>
  <si>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</si>
  <si>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</si>
  <si>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</si>
  <si>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</si>
  <si>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</si>
  <si>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</si>
  <si>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</si>
  <si>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</si>
  <si>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</si>
  <si>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</si>
  <si>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</si>
  <si>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</si>
  <si>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</si>
  <si>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</si>
  <si>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</si>
  <si>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</si>
  <si>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</si>
  <si>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</si>
  <si>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</si>
  <si>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</si>
  <si>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</si>
  <si>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</si>
  <si>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</si>
  <si>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</si>
  <si>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</si>
  <si>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</si>
  <si>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</si>
  <si>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</si>
  <si>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</si>
  <si>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</si>
  <si>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</si>
  <si>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</si>
  <si>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</si>
  <si>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</si>
  <si>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</si>
  <si>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</si>
  <si>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</si>
  <si>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</si>
  <si>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</si>
  <si>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</si>
  <si>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</si>
  <si>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</si>
  <si>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</si>
  <si>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</si>
  <si>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</si>
  <si>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</si>
  <si>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</si>
  <si>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</si>
  <si>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</si>
  <si>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</si>
  <si>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</si>
  <si>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</si>
  <si>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</si>
  <si>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</si>
  <si>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</si>
  <si>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</si>
  <si>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</si>
  <si>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</si>
  <si>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</si>
  <si>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</si>
  <si>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</si>
  <si>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</si>
  <si>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</si>
  <si>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</si>
  <si>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</si>
  <si>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</si>
  <si>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</si>
  <si>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</si>
  <si>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</si>
  <si>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</si>
  <si>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</si>
  <si>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</si>
  <si>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</si>
  <si>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</si>
  <si>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</si>
  <si>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</si>
  <si>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</si>
  <si>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</si>
  <si>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</si>
  <si>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</si>
  <si>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</si>
  <si>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</si>
  <si>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</si>
  <si>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</si>
  <si>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</si>
  <si>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</si>
  <si>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</si>
  <si>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</si>
  <si>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</si>
  <si>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</si>
  <si>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</si>
  <si>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</si>
  <si>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</si>
  <si>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</si>
  <si>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</si>
  <si>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</si>
  <si>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</si>
  <si>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</si>
  <si>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</si>
  <si>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</si>
  <si>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</si>
  <si>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</si>
  <si>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</si>
  <si>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</si>
  <si>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</si>
  <si>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</si>
  <si>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</si>
  <si>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</si>
  <si>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</si>
  <si>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</si>
  <si>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</si>
  <si>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</si>
  <si>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</si>
  <si>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</si>
  <si>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</si>
  <si>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</si>
  <si>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</si>
  <si>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</si>
  <si>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</si>
  <si>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</si>
  <si>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</si>
  <si>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</si>
  <si>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</si>
  <si>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</si>
  <si>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</si>
  <si>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</si>
  <si>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</si>
  <si>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</si>
  <si>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</si>
  <si>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</si>
  <si>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</si>
  <si>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</si>
  <si>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</si>
  <si>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</si>
  <si>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</si>
  <si>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</si>
  <si>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</si>
  <si>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</si>
  <si>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</si>
  <si>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</si>
  <si>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</si>
  <si>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</si>
  <si>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</si>
  <si>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</si>
  <si>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</si>
  <si>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</si>
  <si>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</si>
  <si>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</si>
  <si>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</si>
  <si>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</si>
  <si>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</si>
  <si>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</si>
  <si>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</si>
  <si>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</si>
  <si>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</si>
  <si>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</si>
  <si>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</si>
  <si>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</si>
  <si>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</si>
  <si>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</si>
  <si>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</si>
  <si>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</si>
  <si>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</si>
  <si>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</si>
  <si>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</si>
  <si>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</si>
  <si>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</si>
  <si>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</si>
  <si>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</si>
  <si>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</si>
  <si>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</si>
  <si>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</si>
  <si>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</si>
  <si>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</si>
  <si>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</si>
  <si>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</si>
  <si>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</si>
  <si>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</si>
  <si>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</si>
  <si>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</si>
  <si>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</si>
  <si>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</si>
  <si>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</si>
  <si>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</si>
  <si>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</si>
  <si>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</si>
  <si>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</si>
  <si>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</si>
  <si>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</si>
  <si>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</si>
  <si>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</si>
  <si>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</si>
  <si>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</si>
  <si>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</si>
  <si>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</si>
  <si>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</si>
  <si>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</si>
  <si>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</si>
  <si>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</si>
  <si>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</si>
  <si>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</si>
  <si>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</si>
  <si>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</si>
  <si>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</si>
  <si>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</si>
  <si>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</si>
  <si>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</si>
  <si>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</si>
  <si>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</si>
  <si>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</si>
  <si>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</si>
  <si>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</si>
  <si>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</si>
  <si>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</si>
  <si>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</si>
  <si>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</si>
  <si>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</si>
  <si>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</si>
  <si>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</si>
  <si>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</si>
  <si>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</si>
  <si>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</si>
  <si>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</si>
  <si>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</si>
  <si>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</si>
  <si>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</si>
  <si>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</si>
  <si>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</si>
  <si>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</si>
  <si>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</si>
  <si>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</si>
  <si>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</si>
  <si>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</si>
  <si>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</si>
  <si>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</si>
  <si>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</si>
  <si>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</si>
  <si>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</si>
  <si>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</si>
  <si>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</si>
  <si>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</si>
  <si>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</si>
  <si>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</si>
  <si>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</si>
  <si>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</si>
  <si>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</si>
  <si>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</si>
  <si>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</si>
  <si>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</si>
  <si>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</si>
  <si>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</si>
  <si>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</si>
  <si>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</si>
  <si>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</si>
  <si>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</si>
  <si>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</si>
  <si>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</si>
  <si>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</si>
  <si>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</si>
  <si>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</si>
  <si>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</si>
  <si>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</si>
  <si>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</si>
  <si>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</si>
  <si>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</si>
  <si>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</si>
  <si>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</si>
  <si>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</si>
  <si>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</si>
  <si>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</si>
  <si>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</si>
  <si>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</si>
  <si>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</si>
  <si>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</si>
  <si>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</si>
  <si>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</si>
  <si>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</si>
  <si>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</si>
  <si>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</si>
  <si>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</si>
  <si>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</si>
  <si>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</si>
  <si>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</si>
  <si>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</si>
  <si>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</si>
  <si>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</si>
  <si>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</si>
  <si>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</si>
  <si>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</si>
  <si>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</si>
  <si>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</si>
  <si>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</si>
  <si>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</si>
  <si>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</si>
  <si>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</si>
  <si>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</si>
  <si>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</si>
  <si>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</si>
  <si>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</si>
  <si>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</si>
  <si>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</si>
  <si>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</si>
  <si>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</si>
  <si>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</si>
  <si>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</si>
  <si>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</si>
  <si>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</si>
  <si>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</si>
  <si>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</si>
  <si>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</si>
  <si>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</si>
  <si>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</si>
  <si>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</si>
  <si>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</si>
  <si>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</si>
  <si>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</si>
  <si>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</si>
  <si>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</si>
  <si>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</si>
  <si>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</si>
  <si>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</si>
  <si>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</si>
  <si>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</si>
  <si>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</si>
  <si>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</si>
  <si>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</si>
  <si>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</si>
  <si>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</si>
  <si>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</si>
  <si>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</si>
  <si>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</si>
  <si>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</si>
  <si>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</si>
  <si>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</si>
  <si>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</si>
  <si>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</si>
  <si>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</si>
  <si>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</si>
  <si>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</si>
  <si>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</si>
  <si>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</si>
  <si>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</si>
  <si>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</si>
  <si>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</si>
  <si>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</si>
  <si>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</si>
  <si>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</si>
  <si>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</si>
  <si>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</si>
  <si>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</si>
  <si>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</si>
  <si>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</si>
  <si>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</si>
  <si>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</si>
  <si>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</si>
  <si>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</si>
  <si>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</si>
  <si>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</si>
  <si>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</si>
  <si>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</si>
  <si>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</si>
  <si>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</si>
  <si>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</si>
  <si>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</si>
  <si>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</si>
  <si>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</si>
  <si>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</si>
  <si>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</si>
  <si>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</si>
  <si>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</si>
  <si>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</si>
  <si>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</si>
  <si>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</si>
  <si>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</si>
  <si>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</si>
  <si>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</si>
  <si>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</si>
  <si>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</si>
  <si>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</si>
  <si>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</si>
  <si>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</si>
  <si>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</si>
  <si>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</si>
  <si>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</si>
  <si>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</si>
  <si>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</si>
  <si>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</si>
  <si>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</si>
  <si>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</si>
  <si>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</si>
  <si>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</si>
  <si>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</si>
  <si>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</si>
  <si>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</si>
  <si>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</si>
  <si>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</si>
  <si>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</si>
  <si>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</si>
  <si>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</si>
  <si>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</si>
  <si>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</si>
  <si>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</si>
  <si>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</si>
  <si>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</si>
  <si>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</si>
  <si>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</si>
  <si>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</si>
  <si>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</si>
  <si>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</si>
  <si>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</si>
  <si>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</si>
  <si>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</si>
  <si>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</si>
  <si>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</si>
  <si>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</si>
  <si>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</si>
  <si>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</si>
  <si>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</si>
  <si>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</si>
  <si>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</si>
  <si>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</si>
  <si>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</si>
  <si>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</si>
  <si>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</si>
  <si>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</si>
  <si>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</si>
  <si>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</si>
  <si>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</si>
  <si>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</si>
  <si>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</si>
  <si>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</si>
  <si>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</si>
  <si>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</si>
  <si>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</si>
  <si>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</si>
  <si>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</si>
  <si>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</si>
  <si>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</si>
  <si>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</si>
  <si>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</si>
  <si>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</si>
  <si>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</si>
  <si>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</si>
  <si>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</si>
  <si>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</si>
  <si>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</si>
  <si>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</si>
  <si>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</si>
  <si>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</si>
  <si>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</si>
  <si>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</si>
  <si>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</si>
  <si>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</si>
  <si>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</si>
  <si>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</si>
  <si>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</si>
  <si>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</si>
  <si>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</si>
  <si>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</si>
  <si>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</si>
  <si>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</si>
  <si>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</si>
  <si>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</si>
  <si>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</si>
  <si>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</si>
  <si>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</si>
  <si>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</si>
  <si>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</si>
  <si>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</si>
  <si>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</si>
  <si>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</si>
  <si>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</si>
  <si>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</si>
  <si>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</si>
  <si>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</si>
  <si>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</si>
  <si>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</si>
  <si>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</si>
  <si>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</si>
  <si>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</si>
  <si>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</si>
  <si>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</si>
  <si>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</si>
  <si>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</si>
  <si>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</si>
  <si>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</si>
  <si>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</si>
  <si>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</si>
  <si>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</si>
  <si>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</si>
  <si>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</si>
  <si>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</si>
  <si>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</si>
  <si>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</si>
  <si>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</si>
  <si>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</si>
  <si>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</si>
  <si>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</si>
  <si>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</si>
  <si>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</si>
  <si>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</si>
  <si>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</si>
  <si>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</si>
  <si>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</si>
  <si>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</si>
  <si>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</si>
  <si>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</si>
  <si>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</si>
  <si>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</si>
  <si>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</si>
  <si>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</si>
  <si>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</si>
  <si>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</si>
  <si>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</si>
  <si>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</si>
  <si>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</si>
  <si>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</si>
  <si>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</si>
  <si>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</si>
  <si>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</si>
  <si>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</si>
  <si>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</si>
  <si>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</si>
  <si>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</si>
  <si>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</si>
  <si>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</si>
  <si>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</si>
  <si>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</si>
  <si>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</si>
  <si>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</si>
  <si>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</si>
  <si>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</si>
  <si>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</si>
  <si>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</si>
  <si>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</si>
  <si>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</si>
  <si>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</si>
  <si>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</si>
  <si>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</si>
  <si>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</si>
  <si>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</si>
  <si>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</si>
  <si>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</si>
  <si>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</si>
  <si>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</si>
  <si>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</si>
  <si>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</si>
  <si>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</si>
  <si>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</si>
  <si>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</si>
  <si>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</si>
  <si>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</si>
  <si>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</si>
  <si>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</si>
  <si>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</si>
  <si>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</si>
  <si>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</si>
  <si>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</si>
  <si>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</si>
  <si>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</si>
  <si>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</si>
  <si>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</si>
  <si>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</si>
  <si>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</si>
  <si>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</si>
  <si>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</si>
  <si>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</si>
  <si>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</si>
  <si>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</si>
  <si>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</si>
  <si>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</si>
  <si>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</si>
  <si>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</si>
  <si>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</si>
  <si>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</si>
  <si>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</si>
  <si>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</si>
  <si>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</si>
  <si>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</si>
  <si>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</si>
  <si>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</si>
  <si>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</si>
  <si>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</si>
  <si>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</si>
  <si>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</si>
  <si>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</si>
  <si>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</si>
  <si>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</si>
  <si>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</si>
  <si>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</si>
  <si>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</si>
  <si>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</si>
  <si>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</si>
  <si>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</si>
  <si>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</si>
  <si>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</si>
  <si>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</si>
  <si>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</si>
  <si>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</si>
  <si>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</si>
  <si>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</si>
  <si>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</si>
  <si>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</si>
  <si>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</si>
  <si>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</si>
  <si>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</si>
  <si>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</si>
  <si>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</si>
  <si>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</si>
  <si>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</si>
  <si>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</si>
  <si>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</si>
  <si>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</si>
  <si>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</si>
  <si>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</si>
  <si>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</si>
  <si>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</si>
  <si>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</si>
  <si>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</si>
  <si>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</si>
  <si>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</si>
  <si>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</si>
  <si>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</si>
  <si>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</si>
  <si>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</si>
  <si>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</si>
  <si>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</si>
  <si>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</si>
  <si>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</si>
  <si>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</si>
  <si>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</si>
  <si>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</si>
  <si>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</si>
  <si>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</si>
  <si>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</si>
  <si>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</si>
  <si>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</si>
  <si>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</si>
  <si>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</si>
  <si>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</si>
  <si>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</si>
  <si>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</si>
  <si>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</si>
  <si>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</si>
  <si>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</si>
  <si>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</si>
  <si>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</si>
  <si>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</si>
  <si>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</si>
  <si>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</si>
  <si>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</si>
  <si>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</si>
  <si>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</si>
  <si>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</si>
  <si>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</si>
  <si>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</si>
  <si>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</si>
  <si>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</si>
  <si>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</si>
  <si>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</si>
  <si>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</si>
  <si>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</si>
  <si>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</si>
  <si>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</si>
  <si>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</si>
  <si>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</si>
  <si>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</si>
  <si>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</si>
  <si>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</si>
  <si>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</si>
  <si>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</si>
  <si>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</si>
  <si>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</si>
  <si>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</si>
  <si>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</si>
  <si>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</si>
  <si>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</si>
  <si>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</si>
  <si>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</si>
  <si>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</si>
  <si>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</si>
  <si>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</si>
  <si>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</si>
  <si>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</si>
  <si>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</si>
  <si>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</si>
  <si>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</si>
  <si>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</si>
  <si>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</si>
  <si>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</si>
  <si>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</si>
  <si>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</si>
  <si>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</si>
  <si>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</si>
  <si>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</si>
  <si>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</si>
  <si>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</si>
  <si>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</si>
  <si>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</si>
  <si>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</si>
  <si>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</si>
  <si>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</si>
  <si>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</si>
  <si>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</si>
  <si>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</si>
  <si>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</si>
  <si>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</si>
  <si>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</si>
  <si>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</si>
  <si>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</si>
  <si>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</si>
  <si>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</si>
  <si>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</si>
  <si>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</si>
  <si>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</si>
  <si>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</si>
  <si>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</si>
  <si>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</si>
  <si>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</si>
  <si>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</si>
  <si>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</si>
  <si>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</si>
  <si>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</si>
  <si>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</si>
  <si>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</si>
  <si>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</si>
  <si>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</si>
  <si>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</si>
  <si>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</si>
  <si>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</si>
  <si>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</si>
  <si>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</si>
  <si>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</si>
  <si>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</si>
  <si>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</si>
  <si>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</si>
  <si>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</si>
  <si>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</si>
  <si>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</si>
  <si>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</si>
  <si>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</si>
  <si>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</si>
  <si>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</si>
  <si>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</si>
  <si>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</si>
  <si>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</si>
  <si>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</si>
  <si>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</si>
  <si>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</si>
  <si>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</si>
  <si>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</si>
  <si>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</si>
  <si>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</si>
  <si>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</si>
  <si>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</si>
  <si>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</si>
  <si>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</si>
  <si>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</si>
  <si>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</si>
  <si>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</si>
  <si>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</si>
  <si>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</si>
  <si>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</si>
  <si>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</si>
  <si>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</si>
  <si>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</si>
  <si>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</si>
  <si>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</si>
  <si>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</si>
  <si>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</si>
  <si>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</si>
  <si>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</si>
  <si>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</si>
  <si>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</si>
  <si>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</si>
  <si>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</si>
  <si>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</si>
  <si>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</si>
  <si>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</si>
  <si>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</si>
  <si>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</si>
  <si>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</si>
  <si>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</si>
  <si>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</si>
  <si>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</si>
  <si>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</si>
  <si>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</si>
  <si>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</si>
  <si>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</si>
  <si>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</si>
  <si>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</si>
  <si>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</si>
  <si>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</si>
  <si>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</si>
  <si>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</si>
  <si>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</si>
  <si>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</si>
  <si>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</si>
  <si>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</si>
  <si>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</si>
  <si>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</si>
  <si>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</si>
  <si>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</si>
  <si>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</si>
  <si>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</si>
  <si>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</si>
  <si>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</si>
  <si>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</si>
  <si>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</si>
  <si>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</si>
  <si>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</si>
  <si>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</si>
  <si>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</si>
  <si>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</si>
  <si>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</si>
  <si>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</si>
  <si>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</si>
  <si>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</si>
  <si>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</si>
  <si>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</si>
  <si>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</si>
  <si>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</si>
  <si>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</si>
  <si>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</si>
  <si>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</si>
  <si>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</si>
  <si>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</si>
  <si>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</si>
  <si>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</si>
  <si>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</si>
  <si>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</si>
  <si>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</si>
  <si>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</si>
  <si>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</si>
  <si>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</si>
  <si>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</si>
  <si>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</si>
  <si>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</si>
  <si>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</si>
  <si>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</si>
  <si>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</si>
  <si>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</si>
  <si>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</si>
  <si>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</si>
  <si>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</si>
  <si>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</si>
  <si>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</si>
  <si>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</si>
  <si>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</si>
  <si>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</si>
  <si>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</si>
  <si>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</si>
  <si>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</si>
  <si>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</si>
  <si>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</si>
  <si>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</si>
  <si>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</si>
  <si>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</si>
  <si>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</si>
  <si>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</si>
  <si>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</si>
  <si>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</si>
  <si>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</si>
  <si>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</si>
  <si>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</si>
  <si>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</si>
  <si>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</si>
  <si>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</si>
  <si>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</si>
  <si>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</si>
  <si>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</si>
  <si>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</si>
  <si>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</si>
  <si>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</si>
  <si>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</si>
  <si>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</si>
  <si>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</si>
  <si>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</si>
  <si>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</si>
  <si>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</si>
  <si>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</si>
  <si>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</si>
  <si>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</si>
  <si>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</si>
  <si>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</si>
  <si>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</si>
  <si>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</si>
  <si>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</si>
  <si>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</si>
  <si>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</si>
  <si>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</si>
  <si>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</si>
  <si>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</si>
  <si>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</si>
  <si>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</si>
  <si>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</si>
  <si>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</si>
  <si>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</si>
  <si>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</si>
  <si>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</si>
  <si>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</si>
  <si>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</si>
  <si>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</si>
  <si>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</si>
  <si>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</si>
  <si>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</si>
  <si>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</si>
  <si>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</si>
  <si>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</si>
  <si>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</si>
  <si>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</si>
  <si>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</si>
  <si>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</si>
  <si>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</si>
  <si>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</si>
  <si>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</si>
  <si>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</si>
  <si>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</si>
  <si>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</si>
  <si>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</si>
  <si>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</si>
  <si>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</si>
  <si>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</si>
  <si>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</si>
  <si>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</si>
  <si>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</si>
  <si>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</si>
  <si>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</si>
  <si>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</si>
  <si>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</si>
  <si>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</si>
  <si>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</si>
  <si>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</si>
  <si>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</si>
  <si>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</si>
  <si>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</si>
  <si>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</si>
  <si>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</si>
  <si>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</si>
  <si>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</si>
  <si>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</si>
  <si>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</si>
  <si>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</si>
  <si>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</si>
  <si>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</si>
  <si>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</si>
  <si>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</si>
  <si>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</si>
  <si>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</si>
  <si>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</si>
  <si>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</si>
  <si>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</si>
  <si>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</si>
  <si>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</si>
  <si>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</si>
  <si>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</si>
  <si>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</si>
  <si>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</si>
  <si>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</si>
  <si>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</si>
  <si>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</si>
  <si>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</si>
  <si>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</si>
  <si>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</si>
  <si>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</si>
  <si>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</si>
  <si>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</si>
  <si>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</si>
  <si>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</si>
  <si>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</si>
  <si>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</si>
  <si>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</si>
  <si>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</si>
  <si>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</si>
  <si>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</si>
  <si>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</si>
  <si>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</si>
  <si>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</si>
  <si>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</si>
  <si>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</si>
  <si>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</si>
  <si>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</si>
  <si>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</si>
  <si>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</si>
  <si>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</si>
  <si>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</si>
  <si>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</si>
  <si>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</si>
  <si>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</si>
  <si>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</si>
  <si>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</si>
  <si>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</si>
  <si>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</si>
  <si>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</si>
  <si>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</si>
  <si>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</si>
  <si>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</si>
  <si>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</si>
  <si>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</si>
  <si>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</si>
  <si>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</si>
  <si>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</si>
  <si>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</si>
  <si>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</si>
  <si>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</si>
  <si>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</si>
  <si>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</si>
  <si>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</si>
  <si>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</si>
  <si>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</si>
  <si>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</si>
  <si>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</si>
  <si>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</si>
  <si>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</si>
  <si>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</si>
  <si>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</si>
  <si>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</si>
  <si>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</si>
  <si>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</si>
  <si>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</si>
  <si>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</si>
  <si>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</si>
  <si>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</si>
  <si>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</si>
  <si>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</si>
  <si>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</si>
  <si>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</si>
  <si>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</si>
  <si>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</si>
  <si>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</si>
  <si>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</si>
  <si>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</si>
  <si>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</si>
  <si>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</si>
  <si>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</si>
  <si>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</si>
  <si>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</si>
  <si>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</si>
  <si>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</si>
  <si>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</si>
  <si>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</si>
  <si>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</si>
  <si>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</si>
  <si>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</si>
  <si>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</si>
  <si>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</si>
  <si>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</si>
  <si>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</si>
  <si>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</si>
  <si>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</si>
  <si>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</si>
  <si>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</si>
  <si>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</si>
  <si>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</si>
  <si>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</si>
  <si>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</si>
  <si>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</si>
  <si>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</si>
  <si>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</si>
  <si>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</si>
  <si>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</si>
  <si>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</si>
  <si>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</si>
  <si>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</si>
  <si>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</si>
  <si>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</si>
  <si>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</si>
  <si>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</si>
  <si>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</si>
  <si>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</si>
  <si>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</si>
  <si>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</si>
  <si>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</si>
  <si>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</si>
  <si>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</si>
  <si>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</si>
  <si>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</si>
  <si>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</si>
  <si>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</si>
  <si>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</si>
  <si>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</si>
  <si>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</si>
  <si>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</si>
  <si>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</si>
  <si>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</si>
  <si>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</si>
  <si>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</si>
  <si>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</si>
  <si>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</si>
  <si>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</si>
  <si>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</si>
  <si>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</si>
  <si>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</si>
  <si>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</si>
  <si>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</si>
  <si>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</si>
  <si>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</si>
  <si>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</si>
  <si>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</si>
  <si>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</si>
  <si>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</si>
  <si>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</si>
  <si>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</si>
  <si>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</si>
  <si>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</si>
  <si>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</si>
  <si>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</si>
  <si>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</si>
  <si>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</si>
  <si>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</si>
  <si>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</si>
  <si>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</si>
  <si>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</si>
  <si>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</si>
  <si>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</si>
  <si>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</si>
  <si>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</si>
  <si>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</si>
  <si>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</si>
  <si>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</si>
  <si>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</si>
  <si>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</si>
  <si>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</si>
  <si>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</si>
  <si>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</si>
  <si>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</si>
  <si>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</si>
  <si>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</si>
  <si>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</si>
  <si>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</si>
  <si>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</si>
  <si>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</si>
  <si>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</si>
  <si>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</si>
  <si>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</si>
  <si>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</si>
  <si>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</si>
  <si>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</si>
  <si>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</si>
  <si>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</si>
  <si>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</si>
  <si>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</si>
  <si>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</si>
  <si>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</si>
  <si>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</si>
  <si>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</si>
  <si>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</si>
  <si>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</si>
  <si>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</si>
  <si>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</si>
  <si>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</si>
  <si>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</si>
  <si>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</si>
  <si>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</si>
  <si>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</si>
  <si>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</si>
  <si>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</si>
  <si>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</si>
  <si>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</si>
  <si>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</si>
  <si>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</si>
  <si>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</si>
  <si>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</si>
  <si>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</si>
  <si>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</si>
  <si>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</si>
  <si>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</si>
  <si>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</si>
  <si>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</si>
  <si>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</si>
  <si>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</si>
  <si>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</si>
  <si>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</si>
  <si>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</si>
  <si>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</si>
  <si>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</si>
  <si>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</si>
  <si>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</si>
  <si>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</si>
  <si>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</si>
  <si>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</si>
  <si>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</si>
  <si>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</si>
  <si>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</si>
  <si>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</si>
  <si>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</si>
  <si>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</si>
  <si>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</si>
  <si>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</si>
  <si>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</si>
  <si>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</si>
  <si>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</si>
  <si>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</si>
  <si>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</si>
  <si>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</si>
  <si>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</si>
  <si>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</si>
  <si>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</si>
  <si>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</si>
  <si>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</si>
  <si>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</si>
  <si>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</si>
  <si>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</si>
  <si>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</si>
  <si>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</si>
  <si>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</si>
  <si>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</si>
  <si>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</si>
  <si>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</si>
  <si>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</si>
  <si>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</si>
  <si>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</si>
  <si>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</si>
  <si>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</si>
  <si>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</si>
  <si>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</si>
  <si>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</si>
  <si>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</si>
  <si>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</si>
  <si>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</si>
  <si>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</si>
  <si>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</si>
  <si>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</si>
  <si>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</si>
  <si>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</si>
  <si>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</si>
  <si>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</si>
  <si>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</si>
  <si>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</si>
  <si>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</si>
  <si>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</si>
  <si>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</si>
  <si>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</si>
  <si>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</si>
  <si>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</si>
  <si>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</si>
  <si>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</si>
  <si>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</si>
  <si>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</si>
  <si>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</si>
  <si>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</si>
  <si>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</si>
  <si>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</si>
  <si>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</si>
  <si>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</si>
  <si>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</si>
  <si>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</si>
  <si>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</si>
  <si>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</si>
  <si>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</si>
  <si>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</si>
  <si>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</si>
  <si>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</si>
  <si>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</si>
  <si>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</si>
  <si>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</si>
  <si>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</si>
  <si>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</si>
  <si>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</si>
  <si>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</si>
  <si>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</si>
  <si>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</si>
  <si>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</si>
  <si>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</si>
  <si>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</si>
  <si>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</si>
  <si>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</si>
  <si>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</si>
  <si>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</si>
  <si>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</si>
  <si>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</si>
  <si>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</si>
  <si>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</si>
  <si>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</si>
  <si>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</si>
  <si>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</si>
  <si>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</si>
  <si>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</si>
  <si>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</si>
  <si>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</si>
  <si>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</si>
  <si>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</si>
  <si>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</si>
  <si>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</si>
  <si>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</si>
  <si>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</si>
  <si>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</si>
  <si>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</si>
  <si>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</si>
  <si>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</si>
  <si>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</si>
  <si>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</si>
  <si>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</si>
  <si>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</si>
  <si>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</si>
  <si>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</si>
  <si>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</si>
  <si>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</si>
  <si>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</si>
  <si>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</si>
  <si>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</si>
  <si>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</si>
  <si>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</si>
  <si>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</si>
  <si>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</si>
  <si>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</si>
  <si>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</si>
  <si>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</si>
  <si>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</si>
  <si>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</si>
  <si>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</si>
  <si>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</si>
  <si>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</si>
  <si>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</si>
  <si>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</si>
  <si>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</si>
  <si>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</si>
  <si>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</si>
  <si>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</si>
  <si>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</si>
  <si>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</si>
  <si>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</si>
  <si>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</si>
  <si>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</si>
  <si>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</si>
  <si>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</si>
  <si>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</si>
  <si>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</si>
  <si>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</si>
  <si>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</si>
  <si>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</si>
  <si>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</si>
  <si>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</si>
  <si>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</si>
  <si>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</si>
  <si>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</si>
  <si>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</si>
  <si>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</si>
  <si>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</si>
  <si>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</si>
  <si>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</si>
  <si>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</si>
  <si>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</si>
  <si>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</si>
  <si>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</si>
  <si>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</si>
  <si>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</si>
  <si>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</si>
  <si>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</si>
  <si>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</si>
  <si>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</si>
  <si>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</si>
  <si>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</si>
  <si>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</si>
  <si>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</si>
  <si>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</si>
  <si>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</si>
  <si>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</si>
  <si>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</si>
  <si>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</si>
  <si>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</si>
  <si>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</si>
  <si>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</si>
  <si>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</si>
  <si>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</si>
  <si>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</si>
  <si>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</si>
  <si>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</si>
  <si>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</si>
  <si>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</si>
  <si>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</si>
  <si>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</si>
  <si>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</si>
  <si>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</si>
  <si>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</si>
  <si>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</si>
  <si>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</si>
  <si>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</si>
  <si>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</si>
  <si>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</si>
  <si>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</si>
  <si>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</si>
  <si>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</si>
  <si>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</si>
  <si>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</si>
  <si>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</si>
  <si>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</si>
  <si>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</si>
  <si>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</si>
  <si>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</si>
  <si>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</si>
  <si>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</si>
  <si>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</si>
  <si>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</si>
  <si>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</si>
  <si>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</si>
  <si>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</si>
  <si>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</si>
  <si>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</si>
  <si>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</si>
  <si>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</si>
  <si>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</si>
  <si>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</si>
  <si>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</si>
  <si>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</si>
  <si>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</si>
  <si>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</si>
  <si>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</si>
  <si>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</si>
  <si>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</si>
  <si>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</si>
  <si>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</si>
  <si>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</si>
  <si>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</si>
  <si>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</si>
  <si>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</si>
  <si>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</si>
  <si>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</si>
  <si>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</si>
  <si>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</si>
  <si>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</si>
  <si>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</si>
  <si>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</si>
  <si>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</si>
  <si>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</si>
  <si>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</si>
  <si>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</si>
  <si>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</si>
  <si>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</si>
  <si>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</si>
  <si>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</si>
  <si>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</si>
  <si>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</si>
  <si>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</si>
  <si>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</si>
  <si>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</si>
  <si>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</si>
  <si>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</si>
  <si>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</si>
  <si>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</si>
  <si>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</si>
  <si>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</si>
  <si>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</si>
  <si>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</si>
  <si>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</si>
  <si>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</si>
  <si>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</si>
  <si>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</si>
  <si>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</si>
  <si>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</si>
  <si>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</si>
  <si>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</si>
  <si>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</si>
  <si>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</si>
  <si>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</si>
  <si>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</si>
  <si>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</si>
  <si>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</si>
  <si>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</si>
  <si>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</si>
  <si>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</si>
  <si>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</si>
  <si>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</si>
  <si>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</si>
  <si>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</si>
  <si>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</si>
  <si>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</si>
  <si>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</si>
  <si>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</si>
  <si>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</si>
  <si>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</si>
  <si>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</si>
  <si>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</si>
  <si>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</si>
  <si>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</si>
  <si>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</si>
  <si>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</si>
  <si>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</si>
  <si>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</si>
  <si>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</si>
  <si>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</si>
  <si>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</si>
  <si>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</si>
  <si>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</si>
  <si>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</si>
  <si>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</si>
  <si>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</si>
  <si>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</si>
  <si>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</si>
  <si>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</si>
  <si>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</si>
  <si>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</si>
  <si>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</si>
  <si>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</si>
  <si>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</si>
  <si>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</si>
  <si>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</si>
  <si>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</si>
  <si>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</si>
  <si>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</si>
  <si>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</si>
  <si>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</si>
  <si>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</si>
  <si>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</si>
  <si>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</si>
  <si>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</si>
  <si>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</si>
  <si>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</si>
  <si>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</si>
  <si>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</si>
  <si>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</si>
  <si>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</si>
  <si>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</si>
  <si>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</si>
  <si>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</si>
  <si>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</si>
  <si>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</si>
  <si>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</si>
  <si>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</si>
  <si>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</si>
  <si>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</si>
  <si>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</si>
  <si>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</si>
  <si>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</si>
  <si>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</si>
  <si>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</si>
  <si>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</si>
  <si>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</si>
  <si>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</si>
  <si>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</si>
  <si>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</si>
  <si>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</si>
  <si>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</si>
  <si>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</si>
  <si>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</si>
  <si>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</si>
  <si>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</si>
  <si>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</si>
  <si>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</si>
  <si>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</si>
  <si>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</si>
  <si>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</si>
  <si>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</si>
  <si>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</si>
  <si>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</si>
  <si>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</si>
  <si>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</si>
  <si>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</si>
  <si>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</si>
  <si>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</si>
  <si>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</si>
  <si>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</si>
  <si>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</si>
  <si>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</si>
  <si>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</si>
  <si>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</si>
  <si>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</si>
  <si>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</si>
  <si>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</si>
  <si>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</si>
  <si>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</si>
  <si>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</si>
  <si>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</si>
  <si>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</si>
  <si>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</si>
  <si>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</si>
  <si>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</si>
  <si>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</si>
  <si>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</si>
  <si>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</si>
  <si>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</si>
  <si>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</si>
  <si>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</si>
  <si>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</si>
  <si>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</si>
  <si>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</si>
  <si>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</si>
  <si>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</si>
  <si>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</si>
  <si>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</si>
  <si>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</si>
  <si>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</si>
  <si>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</si>
  <si>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</si>
  <si>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</si>
  <si>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</si>
  <si>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</si>
  <si>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</si>
  <si>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</si>
  <si>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</si>
  <si>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</si>
  <si>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</si>
  <si>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</si>
  <si>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</si>
  <si>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</si>
  <si>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</si>
  <si>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</si>
  <si>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</si>
  <si>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</si>
  <si>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</si>
  <si>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</si>
  <si>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</si>
  <si>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</si>
  <si>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</si>
  <si>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</si>
  <si>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</si>
  <si>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</si>
  <si>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</si>
  <si>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</si>
  <si>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</si>
  <si>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</si>
  <si>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</si>
  <si>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</si>
  <si>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</si>
  <si>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</si>
  <si>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</si>
  <si>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</si>
  <si>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</si>
  <si>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</si>
  <si>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</si>
  <si>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</si>
  <si>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</si>
  <si>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</si>
  <si>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</si>
  <si>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</si>
  <si>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</si>
  <si>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</si>
  <si>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</si>
  <si>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</si>
  <si>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</si>
  <si>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</si>
  <si>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</si>
  <si>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</si>
  <si>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</si>
  <si>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</si>
  <si>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</si>
  <si>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</si>
  <si>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</si>
  <si>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</si>
  <si>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</si>
  <si>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</si>
  <si>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</si>
  <si>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</si>
  <si>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</si>
  <si>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</si>
  <si>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</si>
  <si>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</si>
  <si>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</si>
  <si>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</si>
  <si>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</si>
  <si>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</si>
  <si>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</si>
  <si>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</si>
  <si>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</si>
  <si>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</si>
  <si>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</si>
  <si>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</si>
  <si>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</si>
  <si>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</si>
  <si>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</si>
  <si>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</si>
  <si>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</si>
  <si>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</si>
  <si>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</si>
  <si>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</si>
  <si>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</si>
  <si>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</si>
  <si>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</si>
  <si>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</si>
  <si>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</si>
  <si>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</si>
  <si>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</si>
  <si>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</si>
  <si>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</si>
  <si>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</si>
  <si>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</si>
  <si>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</si>
  <si>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</si>
  <si>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</si>
  <si>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</si>
  <si>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</si>
  <si>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</si>
  <si>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</si>
  <si>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</si>
  <si>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</si>
  <si>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</si>
  <si>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</si>
  <si>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</si>
  <si>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</si>
  <si>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</si>
  <si>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</si>
  <si>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</si>
  <si>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</si>
  <si>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</si>
  <si>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</si>
  <si>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</si>
  <si>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</si>
  <si>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</si>
  <si>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</si>
  <si>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</si>
  <si>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</si>
  <si>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</si>
  <si>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</si>
  <si>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</si>
  <si>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</si>
  <si>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</si>
  <si>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</si>
  <si>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</si>
  <si>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</si>
  <si>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</si>
  <si>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</si>
  <si>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</si>
  <si>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</si>
  <si>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</si>
  <si>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</si>
  <si>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</si>
  <si>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</si>
  <si>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</si>
  <si>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</si>
  <si>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</si>
  <si>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</si>
  <si>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</si>
  <si>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</si>
  <si>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</si>
  <si>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</si>
  <si>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</si>
  <si>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</si>
  <si>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</si>
  <si>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</si>
  <si>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</si>
  <si>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</si>
  <si>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</si>
  <si>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</si>
  <si>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</si>
  <si>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</si>
  <si>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</si>
  <si>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</si>
  <si>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</si>
  <si>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</si>
  <si>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</si>
  <si>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</si>
  <si>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</si>
  <si>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</si>
  <si>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</si>
  <si>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</si>
  <si>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</si>
  <si>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</si>
  <si>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</si>
  <si>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</si>
  <si>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</si>
  <si>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</si>
  <si>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</si>
  <si>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</si>
  <si>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</si>
  <si>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</si>
  <si>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</si>
  <si>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</si>
  <si>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</si>
  <si>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</si>
  <si>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</si>
  <si>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</si>
  <si>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</si>
  <si>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</si>
  <si>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</si>
  <si>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</si>
  <si>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</si>
  <si>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</si>
  <si>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</si>
  <si>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</si>
  <si>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</si>
  <si>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</si>
  <si>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</si>
  <si>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</si>
  <si>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</si>
  <si>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</si>
  <si>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</si>
  <si>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</si>
  <si>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</si>
  <si>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</si>
  <si>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</si>
  <si>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</si>
  <si>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</si>
  <si>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</si>
  <si>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</si>
  <si>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</si>
  <si>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</si>
  <si>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</si>
  <si>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</si>
  <si>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</si>
  <si>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</si>
  <si>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</si>
  <si>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</si>
  <si>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</si>
  <si>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</si>
  <si>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</si>
  <si>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</si>
  <si>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</si>
  <si>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</si>
  <si>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</si>
  <si>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</si>
  <si>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</si>
  <si>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</si>
  <si>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</si>
  <si>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</si>
  <si>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</si>
  <si>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</si>
  <si>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</si>
  <si>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</si>
  <si>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</si>
  <si>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</si>
  <si>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</si>
  <si>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</si>
  <si>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</si>
  <si>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</si>
  <si>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</si>
  <si>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</si>
  <si>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</si>
  <si>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</si>
  <si>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</si>
  <si>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</si>
  <si>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</si>
  <si>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</si>
  <si>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</si>
  <si>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</si>
  <si>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</si>
  <si>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</si>
  <si>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</si>
  <si>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</si>
  <si>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</si>
  <si>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</si>
  <si>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</si>
  <si>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</si>
  <si>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</si>
  <si>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</si>
  <si>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</si>
  <si>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</si>
  <si>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</si>
  <si>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</si>
  <si>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</si>
  <si>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</si>
  <si>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</si>
  <si>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</si>
  <si>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</si>
  <si>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</si>
  <si>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</si>
  <si>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</si>
  <si>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</si>
  <si>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</si>
  <si>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</si>
  <si>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</si>
  <si>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</si>
  <si>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</si>
  <si>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</si>
  <si>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</si>
  <si>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</si>
  <si>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</si>
  <si>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</si>
  <si>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</si>
  <si>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</si>
  <si>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</si>
  <si>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</si>
  <si>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</si>
  <si>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</si>
  <si>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</si>
  <si>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</si>
  <si>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</si>
  <si>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</si>
  <si>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</si>
  <si>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</si>
  <si>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</si>
  <si>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</si>
  <si>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</si>
  <si>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</si>
  <si>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</si>
  <si>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</si>
  <si>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</si>
  <si>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</si>
  <si>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</si>
  <si>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</si>
  <si>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</si>
  <si>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</si>
  <si>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</si>
  <si>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</si>
  <si>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</si>
  <si>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</si>
  <si>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</si>
  <si>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</si>
  <si>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</si>
  <si>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</si>
  <si>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</si>
  <si>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</si>
  <si>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</si>
  <si>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</si>
  <si>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</si>
  <si>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</si>
  <si>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</si>
  <si>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</si>
  <si>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</si>
  <si>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</si>
  <si>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</si>
  <si>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</si>
  <si>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</si>
  <si>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</si>
  <si>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</si>
  <si>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</si>
  <si>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</si>
  <si>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</si>
  <si>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</si>
  <si>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</si>
  <si>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</si>
  <si>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</si>
  <si>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</si>
  <si>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</si>
  <si>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</si>
  <si>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</si>
  <si>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</si>
  <si>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</si>
  <si>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</si>
  <si>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</si>
  <si>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</si>
  <si>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</si>
  <si>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</si>
  <si>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</si>
  <si>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</si>
  <si>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</si>
  <si>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</si>
  <si>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</si>
  <si>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</si>
  <si>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</si>
  <si>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</si>
  <si>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</si>
  <si>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</si>
  <si>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</si>
  <si>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</si>
  <si>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</si>
  <si>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</si>
  <si>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</si>
  <si>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</si>
  <si>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</si>
  <si>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</si>
  <si>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</si>
  <si>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</si>
  <si>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</si>
  <si>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</si>
  <si>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</si>
  <si>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</si>
  <si>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</si>
  <si>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</si>
  <si>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</si>
  <si>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</si>
  <si>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</si>
  <si>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</si>
  <si>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</si>
  <si>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</si>
  <si>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</si>
  <si>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</si>
  <si>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</si>
  <si>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</si>
  <si>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</si>
  <si>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</si>
  <si>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</si>
  <si>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</si>
  <si>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</si>
  <si>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</si>
  <si>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</si>
  <si>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</si>
  <si>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</si>
  <si>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</si>
  <si>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</si>
  <si>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</si>
  <si>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</si>
  <si>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</si>
  <si>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</si>
  <si>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</si>
  <si>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</si>
  <si>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</si>
  <si>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</si>
  <si>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</si>
  <si>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</si>
  <si>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</si>
  <si>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</si>
  <si>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</si>
  <si>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</si>
  <si>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</si>
  <si>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</si>
  <si>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</si>
  <si>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</si>
  <si>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</si>
  <si>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</si>
  <si>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</si>
  <si>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</si>
  <si>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</si>
  <si>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</si>
  <si>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</si>
  <si>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</si>
  <si>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</si>
  <si>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</si>
  <si>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</si>
  <si>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</si>
  <si>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</si>
  <si>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</si>
  <si>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</si>
  <si>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</si>
  <si>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</si>
  <si>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</si>
  <si>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</si>
  <si>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</si>
  <si>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</si>
  <si>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</si>
  <si>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</si>
  <si>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</si>
  <si>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</si>
  <si>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</si>
  <si>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</si>
  <si>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</si>
  <si>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</si>
  <si>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</si>
  <si>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</si>
  <si>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</si>
  <si>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</si>
  <si>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</si>
  <si>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</si>
  <si>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</si>
  <si>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</si>
  <si>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</si>
  <si>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</si>
  <si>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</si>
  <si>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</si>
  <si>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</si>
  <si>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</si>
  <si>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</si>
  <si>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</si>
  <si>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</si>
  <si>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</si>
  <si>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</si>
  <si>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</si>
  <si>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</si>
  <si>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</si>
  <si>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</si>
  <si>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</si>
  <si>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</si>
  <si>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</si>
  <si>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</si>
  <si>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</si>
  <si>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</si>
  <si>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</si>
  <si>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</si>
  <si>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</si>
  <si>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</si>
  <si>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</si>
  <si>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</si>
  <si>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</si>
  <si>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</si>
  <si>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</si>
  <si>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</si>
  <si>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</si>
  <si>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</si>
  <si>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</si>
  <si>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</si>
  <si>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</si>
  <si>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</si>
  <si>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</si>
  <si>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</si>
  <si>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</si>
  <si>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</si>
  <si>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</si>
  <si>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</si>
  <si>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</si>
  <si>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</si>
  <si>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</si>
  <si>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</si>
  <si>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</si>
  <si>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</si>
  <si>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</si>
  <si>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</si>
  <si>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</si>
  <si>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</si>
  <si>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</si>
  <si>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</si>
  <si>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</si>
  <si>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</si>
  <si>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</si>
  <si>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</si>
  <si>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</si>
  <si>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</si>
  <si>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</si>
  <si>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</si>
  <si>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</si>
  <si>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</si>
  <si>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</si>
  <si>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</si>
  <si>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</si>
  <si>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</si>
  <si>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</si>
  <si>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</si>
  <si>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</si>
  <si>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</si>
  <si>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</si>
  <si>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</si>
  <si>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</si>
  <si>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</si>
  <si>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</si>
  <si>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</si>
  <si>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</si>
  <si>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</si>
  <si>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</si>
  <si>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</si>
  <si>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</si>
  <si>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</si>
  <si>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</si>
  <si>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</si>
  <si>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</si>
  <si>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</si>
  <si>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</si>
  <si>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</si>
  <si>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</si>
  <si>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</si>
  <si>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</si>
  <si>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</si>
  <si>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</si>
  <si>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</si>
  <si>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</si>
  <si>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</si>
  <si>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</si>
  <si>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</si>
  <si>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</si>
  <si>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</si>
  <si>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</si>
  <si>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</si>
  <si>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</si>
  <si>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</si>
  <si>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</si>
  <si>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</si>
  <si>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</si>
  <si>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</si>
  <si>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</si>
  <si>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</si>
  <si>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</si>
  <si>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</si>
  <si>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</si>
  <si>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</si>
  <si>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</si>
  <si>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</si>
  <si>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</si>
  <si>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</si>
  <si>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</si>
  <si>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</si>
  <si>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</si>
  <si>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</si>
  <si>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</si>
  <si>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</si>
  <si>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</si>
  <si>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</si>
  <si>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</si>
  <si>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</si>
  <si>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</si>
  <si>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</si>
  <si>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</si>
  <si>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</si>
  <si>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</si>
  <si>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</si>
  <si>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</si>
  <si>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</si>
  <si>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</si>
  <si>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</si>
  <si>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</si>
  <si>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</si>
  <si>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</si>
  <si>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</si>
  <si>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</si>
  <si>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</si>
  <si>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</si>
  <si>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</si>
  <si>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</si>
  <si>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</si>
  <si>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</si>
  <si>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</si>
  <si>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</si>
  <si>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</si>
  <si>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</si>
  <si>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</si>
  <si>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</si>
  <si>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</si>
  <si>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</si>
  <si>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</si>
  <si>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</si>
  <si>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</si>
  <si>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</si>
  <si>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</si>
  <si>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</si>
  <si>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</si>
  <si>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</si>
  <si>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</si>
  <si>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</si>
  <si>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</si>
  <si>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</si>
  <si>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</si>
  <si>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</si>
  <si>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</si>
  <si>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</si>
  <si>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</si>
  <si>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</si>
  <si>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</si>
  <si>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</si>
  <si>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</si>
  <si>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</si>
  <si>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</si>
  <si>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</si>
  <si>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</si>
  <si>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</si>
  <si>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</si>
  <si>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</si>
  <si>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</si>
  <si>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</si>
  <si>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</si>
  <si>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</si>
  <si>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</si>
  <si>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</si>
  <si>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</si>
  <si>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</si>
  <si>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</si>
  <si>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</si>
  <si>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</si>
  <si>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</si>
  <si>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</si>
  <si>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</si>
  <si>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</si>
  <si>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</si>
  <si>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</si>
  <si>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</si>
  <si>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</si>
  <si>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</si>
  <si>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</si>
  <si>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</si>
  <si>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</si>
  <si>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</si>
  <si>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</si>
  <si>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</si>
  <si>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</si>
  <si>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</si>
  <si>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</si>
  <si>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</si>
  <si>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</si>
  <si>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</si>
  <si>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</si>
  <si>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</si>
  <si>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</si>
  <si>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</si>
  <si>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</si>
  <si>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</si>
  <si>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</si>
  <si>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</si>
  <si>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</si>
  <si>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</si>
  <si>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</si>
  <si>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</si>
  <si>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</si>
  <si>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</si>
  <si>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</si>
  <si>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</si>
  <si>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</si>
  <si>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</si>
  <si>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</si>
  <si>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</si>
  <si>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</si>
  <si>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</si>
  <si>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</si>
  <si>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</si>
  <si>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</si>
  <si>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</si>
  <si>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</si>
  <si>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</si>
  <si>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</si>
  <si>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</si>
  <si>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</si>
  <si>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</si>
  <si>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</si>
  <si>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</si>
  <si>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</si>
  <si>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</si>
  <si>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</si>
  <si>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</si>
  <si>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</si>
  <si>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</si>
  <si>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</si>
  <si>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</si>
  <si>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</si>
  <si>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</si>
  <si>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</si>
  <si>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</si>
  <si>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</si>
  <si>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</si>
  <si>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</si>
  <si>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</si>
  <si>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</si>
  <si>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</si>
  <si>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</si>
  <si>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</si>
  <si>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</si>
  <si>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</si>
  <si>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</si>
  <si>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</si>
  <si>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</si>
  <si>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</si>
  <si>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</si>
  <si>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</si>
  <si>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</si>
  <si>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</si>
  <si>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</si>
  <si>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</si>
  <si>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</si>
  <si>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</si>
  <si>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</si>
  <si>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</si>
  <si>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</si>
  <si>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</si>
  <si>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</si>
  <si>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</si>
  <si>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</si>
  <si>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</si>
  <si>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</si>
  <si>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</si>
  <si>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</si>
  <si>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</si>
  <si>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</si>
  <si>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</si>
  <si>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</si>
  <si>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</si>
  <si>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</si>
  <si>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</si>
  <si>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</si>
  <si>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</si>
  <si>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</si>
  <si>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</si>
  <si>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</si>
  <si>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</si>
  <si>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</si>
  <si>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</si>
  <si>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</si>
  <si>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</si>
  <si>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</si>
  <si>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</si>
  <si>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</si>
  <si>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</si>
  <si>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</si>
  <si>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</si>
  <si>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</si>
  <si>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</si>
  <si>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</si>
  <si>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</si>
  <si>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</si>
  <si>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</si>
  <si>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</si>
  <si>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</si>
  <si>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</si>
  <si>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</si>
  <si>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</si>
  <si>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</si>
  <si>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</si>
  <si>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</si>
  <si>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</si>
  <si>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</si>
  <si>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</si>
  <si>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</si>
  <si>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</si>
  <si>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</si>
  <si>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</si>
  <si>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</si>
  <si>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</si>
  <si>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</si>
  <si>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</si>
  <si>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</si>
  <si>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</si>
  <si>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</si>
  <si>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</si>
  <si>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</si>
  <si>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</si>
  <si>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</si>
  <si>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</si>
  <si>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</si>
  <si>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</si>
  <si>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</si>
  <si>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</si>
  <si>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</si>
  <si>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</si>
  <si>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</si>
  <si>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</si>
  <si>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</si>
  <si>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</si>
  <si>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</si>
  <si>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</si>
  <si>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</si>
  <si>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</si>
  <si>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</si>
  <si>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</si>
  <si>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</si>
  <si>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</si>
  <si>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</si>
  <si>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</si>
  <si>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</si>
  <si>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</si>
  <si>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</si>
  <si>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</si>
  <si>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</si>
  <si>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</si>
  <si>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</si>
  <si>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</si>
  <si>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</si>
  <si>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</si>
  <si>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</si>
  <si>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</si>
  <si>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</si>
  <si>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</si>
  <si>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</si>
  <si>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</si>
  <si>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</si>
  <si>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</si>
  <si>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</si>
  <si>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</si>
  <si>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</si>
  <si>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</si>
  <si>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</si>
  <si>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</si>
  <si>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</si>
  <si>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</si>
  <si>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</si>
  <si>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</si>
  <si>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</si>
  <si>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</si>
  <si>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</si>
  <si>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</si>
  <si>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</si>
  <si>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</si>
  <si>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</si>
  <si>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</si>
  <si>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</si>
  <si>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</si>
  <si>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</si>
  <si>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</si>
  <si>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</si>
  <si>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</si>
  <si>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</si>
  <si>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</si>
  <si>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</si>
  <si>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</si>
  <si>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</si>
  <si>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</si>
  <si>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</si>
  <si>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</si>
  <si>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</si>
  <si>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</si>
  <si>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</si>
  <si>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</si>
  <si>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</si>
  <si>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</si>
  <si>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</si>
  <si>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</si>
  <si>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</si>
  <si>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</si>
  <si>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</si>
  <si>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</si>
  <si>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</si>
  <si>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</si>
  <si>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</si>
  <si>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</si>
  <si>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</si>
  <si>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</si>
  <si>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</si>
  <si>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</si>
  <si>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</si>
  <si>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</si>
  <si>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</si>
  <si>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</si>
  <si>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</si>
  <si>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</si>
  <si>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</si>
  <si>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</si>
  <si>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</si>
  <si>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</si>
  <si>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</si>
  <si>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</si>
  <si>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</si>
  <si>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</si>
  <si>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</si>
  <si>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</si>
  <si>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</si>
  <si>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</si>
  <si>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</si>
  <si>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</si>
  <si>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</si>
  <si>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</si>
  <si>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</si>
  <si>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</si>
  <si>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</si>
  <si>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</si>
  <si>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</si>
  <si>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</si>
  <si>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</si>
  <si>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</si>
  <si>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</si>
  <si>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</si>
  <si>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</si>
  <si>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</si>
  <si>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</si>
  <si>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</si>
  <si>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</si>
  <si>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</si>
  <si>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</si>
  <si>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</si>
  <si>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</si>
  <si>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</si>
  <si>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</si>
  <si>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</si>
  <si>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</si>
  <si>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</si>
  <si>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</si>
  <si>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</si>
  <si>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</si>
  <si>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</si>
  <si>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</si>
  <si>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</si>
  <si>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</si>
  <si>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</si>
  <si>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</si>
  <si>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</si>
  <si>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</si>
  <si>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</si>
  <si>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</si>
  <si>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</si>
  <si>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</si>
  <si>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</si>
  <si>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</si>
  <si>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</si>
  <si>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</si>
  <si>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</si>
  <si>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</si>
  <si>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</si>
  <si>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</si>
  <si>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</si>
  <si>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</si>
  <si>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</si>
  <si>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</si>
  <si>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</si>
  <si>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</si>
  <si>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</si>
  <si>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</si>
  <si>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</si>
  <si>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</si>
  <si>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</si>
  <si>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</si>
  <si>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</si>
  <si>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</si>
  <si>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</si>
  <si>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</si>
  <si>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</si>
  <si>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</si>
  <si>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</si>
  <si>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</si>
  <si>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</si>
  <si>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</si>
  <si>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</si>
  <si>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</si>
  <si>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</si>
  <si>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</si>
  <si>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</si>
  <si>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</si>
  <si>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</si>
  <si>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</si>
  <si>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</si>
  <si>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</si>
  <si>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</si>
  <si>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</si>
  <si>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</si>
  <si>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</si>
  <si>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</si>
  <si>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</si>
  <si>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</si>
  <si>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</si>
  <si>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</si>
  <si>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</si>
  <si>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</si>
  <si>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</si>
  <si>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</si>
  <si>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</si>
  <si>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</si>
  <si>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</si>
  <si>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</si>
  <si>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</si>
  <si>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</si>
  <si>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</si>
  <si>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</si>
  <si>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</si>
  <si>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</si>
  <si>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</si>
  <si>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</si>
  <si>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</si>
  <si>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</si>
  <si>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</si>
  <si>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</si>
  <si>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</si>
  <si>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</si>
  <si>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</si>
  <si>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</si>
  <si>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</si>
  <si>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</si>
  <si>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</si>
  <si>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</si>
  <si>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</si>
  <si>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</si>
  <si>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</si>
  <si>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</si>
  <si>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</si>
  <si>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</si>
  <si>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</si>
  <si>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</si>
  <si>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</si>
  <si>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</si>
  <si>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</si>
  <si>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</si>
  <si>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</si>
  <si>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</si>
  <si>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</si>
  <si>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</si>
  <si>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</si>
  <si>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</si>
  <si>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</si>
  <si>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</si>
  <si>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</si>
  <si>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</si>
  <si>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</si>
  <si>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</si>
  <si>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</si>
  <si>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</si>
  <si>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</si>
  <si>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</si>
  <si>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</si>
  <si>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</si>
  <si>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</si>
  <si>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</si>
  <si>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</si>
  <si>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</si>
  <si>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</si>
  <si>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</si>
  <si>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</si>
  <si>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</si>
  <si>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</si>
  <si>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</si>
  <si>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</si>
  <si>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</si>
  <si>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</si>
  <si>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</si>
  <si>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</si>
  <si>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</si>
  <si>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</si>
  <si>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</si>
  <si>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</si>
  <si>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</si>
  <si>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</si>
  <si>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</si>
  <si>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</si>
  <si>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</si>
  <si>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</si>
  <si>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</si>
  <si>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</si>
  <si>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</si>
  <si>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</si>
  <si>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</si>
  <si>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</si>
  <si>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</si>
  <si>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</si>
  <si>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</si>
  <si>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</si>
  <si>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</si>
  <si>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</si>
  <si>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</si>
  <si>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</si>
  <si>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</si>
  <si>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</si>
  <si>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</si>
  <si>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</si>
  <si>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</si>
  <si>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</si>
  <si>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</si>
  <si>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</si>
  <si>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</si>
  <si>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</si>
  <si>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</si>
  <si>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</si>
  <si>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</si>
  <si>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</si>
  <si>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</si>
  <si>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</si>
  <si>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</si>
  <si>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</si>
  <si>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</si>
  <si>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</si>
  <si>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</si>
  <si>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</si>
  <si>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</si>
  <si>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</si>
  <si>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</si>
  <si>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</si>
  <si>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</si>
  <si>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</si>
  <si>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</si>
  <si>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</si>
  <si>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</si>
  <si>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</si>
  <si>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</si>
  <si>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</si>
  <si>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</si>
  <si>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</si>
  <si>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</si>
  <si>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</si>
  <si>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</si>
  <si>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</si>
  <si>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</si>
  <si>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</si>
  <si>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</si>
  <si>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</si>
  <si>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</si>
  <si>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</si>
  <si>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</si>
  <si>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</si>
  <si>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</si>
  <si>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</si>
  <si>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</si>
  <si>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</si>
  <si>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</si>
  <si>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</si>
  <si>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</si>
  <si>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</si>
  <si>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</si>
  <si>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</si>
  <si>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</si>
  <si>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</si>
  <si>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</si>
  <si>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</si>
  <si>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</si>
  <si>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</si>
  <si>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</si>
  <si>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</si>
  <si>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</si>
  <si>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</si>
  <si>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</si>
  <si>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</si>
  <si>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</si>
  <si>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</si>
  <si>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</si>
  <si>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</si>
  <si>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</si>
  <si>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</si>
  <si>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</si>
  <si>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</si>
  <si>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</si>
  <si>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</si>
  <si>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</si>
  <si>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</si>
  <si>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</si>
  <si>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</si>
  <si>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</si>
  <si>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</si>
  <si>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</si>
  <si>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</si>
  <si>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</si>
  <si>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</si>
  <si>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</si>
  <si>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</si>
  <si>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</si>
  <si>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</si>
  <si>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</si>
  <si>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</si>
  <si>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</si>
  <si>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</si>
  <si>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</si>
  <si>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</si>
  <si>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</si>
  <si>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</si>
  <si>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</si>
  <si>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</si>
  <si>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</si>
  <si>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</si>
  <si>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</si>
  <si>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</si>
  <si>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</si>
  <si>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</si>
  <si>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</si>
  <si>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</si>
  <si>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</si>
  <si>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</si>
  <si>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</si>
  <si>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</si>
  <si>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</si>
  <si>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</si>
  <si>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</si>
  <si>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</si>
  <si>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</si>
  <si>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</si>
  <si>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</si>
  <si>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</si>
  <si>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</si>
  <si>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</si>
  <si>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</si>
  <si>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</si>
  <si>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</si>
  <si>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</si>
  <si>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</si>
  <si>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</si>
  <si>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</si>
  <si>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</si>
  <si>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</si>
  <si>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</si>
  <si>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</si>
  <si>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</si>
  <si>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</si>
  <si>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</si>
  <si>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</si>
  <si>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</si>
  <si>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</si>
  <si>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</si>
  <si>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</si>
  <si>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</si>
  <si>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</si>
  <si>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</si>
  <si>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</si>
  <si>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</si>
  <si>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</si>
  <si>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</si>
  <si>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</si>
  <si>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</si>
  <si>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</si>
  <si>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</si>
  <si>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</si>
  <si>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</si>
  <si>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</si>
  <si>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</si>
  <si>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</si>
  <si>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</si>
  <si>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</si>
  <si>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</si>
  <si>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</si>
  <si>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</si>
  <si>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</si>
  <si>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</si>
  <si>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</si>
  <si>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</si>
  <si>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</si>
  <si>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</si>
  <si>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</si>
  <si>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</si>
  <si>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</si>
  <si>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</si>
  <si>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</si>
  <si>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</si>
  <si>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</si>
  <si>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</si>
  <si>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</si>
  <si>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</si>
  <si>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</si>
  <si>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</si>
  <si>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</si>
  <si>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</si>
  <si>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</si>
  <si>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</si>
  <si>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</si>
  <si>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</si>
  <si>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</si>
  <si>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</si>
  <si>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</si>
  <si>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</si>
  <si>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</si>
  <si>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</si>
  <si>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</si>
  <si>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</si>
  <si>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</si>
  <si>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</si>
  <si>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</si>
  <si>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</si>
  <si>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</si>
  <si>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</si>
  <si>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</si>
  <si>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</si>
  <si>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</si>
  <si>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</si>
  <si>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</si>
  <si>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</si>
  <si>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</si>
  <si>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</si>
  <si>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</si>
  <si>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</si>
  <si>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</si>
  <si>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</si>
  <si>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</si>
  <si>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</si>
  <si>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</si>
  <si>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</si>
  <si>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</si>
  <si>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</si>
  <si>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</si>
  <si>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</si>
  <si>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</si>
  <si>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</si>
  <si>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</si>
  <si>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</si>
  <si>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</si>
  <si>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</si>
  <si>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</si>
  <si>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</si>
  <si>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</si>
  <si>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</si>
  <si>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</si>
  <si>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</si>
  <si>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</si>
  <si>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</si>
  <si>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</si>
  <si>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</si>
  <si>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</si>
  <si>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</si>
  <si>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</si>
  <si>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</si>
  <si>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</si>
  <si>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</si>
  <si>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</si>
  <si>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</si>
  <si>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</si>
  <si>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</si>
  <si>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</si>
  <si>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</si>
  <si>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</si>
  <si>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</si>
  <si>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</si>
  <si>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</si>
  <si>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</si>
  <si>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</si>
  <si>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</si>
  <si>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</si>
  <si>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</si>
  <si>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</si>
  <si>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</si>
  <si>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</si>
  <si>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</si>
  <si>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</si>
  <si>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</si>
  <si>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</si>
  <si>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</si>
  <si>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</si>
  <si>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</si>
  <si>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</si>
  <si>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</si>
  <si>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</si>
  <si>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</si>
  <si>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</si>
  <si>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</si>
  <si>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</si>
  <si>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</si>
  <si>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</si>
  <si>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</si>
  <si>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</si>
  <si>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</si>
  <si>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</si>
  <si>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</si>
  <si>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</si>
  <si>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</si>
  <si>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</si>
  <si>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</si>
  <si>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</si>
  <si>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</si>
  <si>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</si>
  <si>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</si>
  <si>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</si>
  <si>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</si>
  <si>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</si>
  <si>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</si>
  <si>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</si>
  <si>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</si>
  <si>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</si>
  <si>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</si>
  <si>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</si>
  <si>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</si>
  <si>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</si>
  <si>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</si>
  <si>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</si>
  <si>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</si>
  <si>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</si>
  <si>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</si>
  <si>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</si>
  <si>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</si>
  <si>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</si>
  <si>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</si>
  <si>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</si>
  <si>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</si>
  <si>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</si>
  <si>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</si>
  <si>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</si>
  <si>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</si>
  <si>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</si>
  <si>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</si>
  <si>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</si>
  <si>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</si>
  <si>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</si>
  <si>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</si>
  <si>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</si>
  <si>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</si>
  <si>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</si>
  <si>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</si>
  <si>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</si>
  <si>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</si>
  <si>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</si>
  <si>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</si>
  <si>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</si>
  <si>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</si>
  <si>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</si>
  <si>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</si>
  <si>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</si>
  <si>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</si>
  <si>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</si>
  <si>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</si>
  <si>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</si>
  <si>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</si>
  <si>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</si>
  <si>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</si>
  <si>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</si>
  <si>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</si>
  <si>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</si>
  <si>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</si>
  <si>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</si>
  <si>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</si>
  <si>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</si>
  <si>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</si>
  <si>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</si>
  <si>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</si>
  <si>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</si>
  <si>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</si>
  <si>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</si>
  <si>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</si>
  <si>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</si>
  <si>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</si>
  <si>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</si>
  <si>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</si>
  <si>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</si>
  <si>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</si>
  <si>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</si>
  <si>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</si>
  <si>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</si>
  <si>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</si>
  <si>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</si>
  <si>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</si>
  <si>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</si>
  <si>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</si>
  <si>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</si>
  <si>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</si>
  <si>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</si>
  <si>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</si>
  <si>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</si>
  <si>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</si>
  <si>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</si>
  <si>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</si>
  <si>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</si>
  <si>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</si>
  <si>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</si>
  <si>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</si>
  <si>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</si>
  <si>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</si>
  <si>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</si>
  <si>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</si>
  <si>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</si>
  <si>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</si>
  <si>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</si>
  <si>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</si>
  <si>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</si>
  <si>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</si>
  <si>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</si>
  <si>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</si>
  <si>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</si>
  <si>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</si>
  <si>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</si>
  <si>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</si>
  <si>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</si>
  <si>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</si>
  <si>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</si>
  <si>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</si>
  <si>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</si>
  <si>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</si>
  <si>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</si>
  <si>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</si>
  <si>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</si>
  <si>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</si>
  <si>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</si>
  <si>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</si>
  <si>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</si>
  <si>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</si>
  <si>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</si>
  <si>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</si>
  <si>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</si>
  <si>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</si>
  <si>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</si>
  <si>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</si>
  <si>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</si>
  <si>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</si>
  <si>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</si>
  <si>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</si>
  <si>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</si>
  <si>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</si>
  <si>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</si>
  <si>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</si>
  <si>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</si>
  <si>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</si>
  <si>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</si>
  <si>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</si>
  <si>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</si>
  <si>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</si>
  <si>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</si>
  <si>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</si>
  <si>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</si>
  <si>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</si>
  <si>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</si>
  <si>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</si>
  <si>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</si>
  <si>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</si>
  <si>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</si>
  <si>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</si>
  <si>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</si>
  <si>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</si>
  <si>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</si>
  <si>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</si>
  <si>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</si>
  <si>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</si>
  <si>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</si>
  <si>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</si>
  <si>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</si>
  <si>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</si>
  <si>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</si>
  <si>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</si>
  <si>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</si>
  <si>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</si>
  <si>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</si>
  <si>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</si>
  <si>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</si>
  <si>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</si>
  <si>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</si>
  <si>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</si>
  <si>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</si>
  <si>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</si>
  <si>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</si>
  <si>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</si>
  <si>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</si>
  <si>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</si>
  <si>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</si>
  <si>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</si>
  <si>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</si>
  <si>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</si>
  <si>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</si>
  <si>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</si>
  <si>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</si>
  <si>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</si>
  <si>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</si>
  <si>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</si>
  <si>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</si>
  <si>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</si>
  <si>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</si>
  <si>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</si>
  <si>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</si>
  <si>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</si>
  <si>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</si>
  <si>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</si>
  <si>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</si>
  <si>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</si>
  <si>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</si>
  <si>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</si>
  <si>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</si>
  <si>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</si>
  <si>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</si>
  <si>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</si>
  <si>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</si>
  <si>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</si>
  <si>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</si>
  <si>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</si>
  <si>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</si>
  <si>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</si>
  <si>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</si>
  <si>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</si>
  <si>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</si>
  <si>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</si>
  <si>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</si>
  <si>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</si>
  <si>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</si>
  <si>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</si>
  <si>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</si>
  <si>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</si>
  <si>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</si>
  <si>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</si>
  <si>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</si>
  <si>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</si>
  <si>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</si>
  <si>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</si>
  <si>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</si>
  <si>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</si>
  <si>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</si>
  <si>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</si>
  <si>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</si>
  <si>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</si>
  <si>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</si>
  <si>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</si>
  <si>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</si>
  <si>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</si>
  <si>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</si>
  <si>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</si>
  <si>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</si>
  <si>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</si>
  <si>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</si>
  <si>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</si>
  <si>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</si>
  <si>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</si>
  <si>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</si>
  <si>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</si>
  <si>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</si>
  <si>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</si>
  <si>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</si>
  <si>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</si>
  <si>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</si>
  <si>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</si>
  <si>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</si>
  <si>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</si>
  <si>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</si>
  <si>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</si>
  <si>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</si>
  <si>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</si>
  <si>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</si>
  <si>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</si>
  <si>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</si>
  <si>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</si>
  <si>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</si>
  <si>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</si>
  <si>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</si>
  <si>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</si>
  <si>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</si>
  <si>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</si>
  <si>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</si>
  <si>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</si>
  <si>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</si>
  <si>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</si>
  <si>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</si>
  <si>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</si>
  <si>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</si>
  <si>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</si>
  <si>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</si>
  <si>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</si>
  <si>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</si>
  <si>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</si>
  <si>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</si>
  <si>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</si>
  <si>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</si>
  <si>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</si>
  <si>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</si>
  <si>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</si>
  <si>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</si>
  <si>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</si>
  <si>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</si>
  <si>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</si>
  <si>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</si>
  <si>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</si>
  <si>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</si>
  <si>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</si>
  <si>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</si>
  <si>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</si>
  <si>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</si>
  <si>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</si>
  <si>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</si>
  <si>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</si>
  <si>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</si>
  <si>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</si>
  <si>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</si>
  <si>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</si>
  <si>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</si>
  <si>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</si>
  <si>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</si>
  <si>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</si>
  <si>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</si>
  <si>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</si>
  <si>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</si>
  <si>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</si>
  <si>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</si>
  <si>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</si>
  <si>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</si>
  <si>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</si>
  <si>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</si>
  <si>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</si>
  <si>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</si>
  <si>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</si>
  <si>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</si>
  <si>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</si>
  <si>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</si>
  <si>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</si>
  <si>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</si>
  <si>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</si>
  <si>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</si>
  <si>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</si>
  <si>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</si>
  <si>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</si>
  <si>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</si>
  <si>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</si>
  <si>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</si>
  <si>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</si>
  <si>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</si>
  <si>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</si>
  <si>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</si>
  <si>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</si>
  <si>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</si>
  <si>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</si>
  <si>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</si>
  <si>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</si>
  <si>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</si>
  <si>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</si>
  <si>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</si>
  <si>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</si>
  <si>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</si>
  <si>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</si>
  <si>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</si>
  <si>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</si>
  <si>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</si>
  <si>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</si>
  <si>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</si>
  <si>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</si>
  <si>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</si>
  <si>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</si>
  <si>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</si>
  <si>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</si>
  <si>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</si>
  <si>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</si>
  <si>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</si>
  <si>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</si>
  <si>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</si>
  <si>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</si>
  <si>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</si>
  <si>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</si>
  <si>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</si>
  <si>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</si>
  <si>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</si>
  <si>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</si>
  <si>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</si>
  <si>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</si>
  <si>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</si>
  <si>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</si>
  <si>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</si>
  <si>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</si>
  <si>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</si>
  <si>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</si>
  <si>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</si>
  <si>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</si>
  <si>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</si>
  <si>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</si>
  <si>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</si>
  <si>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</si>
  <si>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</si>
  <si>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</si>
  <si>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</si>
  <si>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</si>
  <si>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</si>
  <si>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</si>
  <si>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</si>
  <si>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</si>
  <si>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</si>
  <si>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</si>
  <si>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</si>
  <si>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</si>
  <si>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</si>
  <si>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</si>
  <si>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</si>
  <si>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</si>
  <si>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</si>
  <si>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</si>
  <si>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</si>
  <si>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</si>
  <si>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</si>
  <si>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</si>
  <si>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</si>
  <si>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</si>
  <si>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</si>
  <si>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</si>
  <si>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</si>
  <si>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</si>
  <si>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</si>
  <si>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</si>
  <si>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</si>
  <si>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</si>
  <si>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</si>
  <si>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</si>
  <si>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</si>
  <si>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</si>
  <si>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</si>
  <si>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</si>
  <si>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</si>
  <si>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</si>
  <si>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</si>
  <si>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</si>
  <si>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</si>
  <si>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</si>
  <si>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</si>
  <si>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</si>
  <si>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</si>
  <si>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</si>
  <si>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</si>
  <si>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</si>
  <si>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</si>
  <si>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</si>
  <si>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</si>
  <si>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</si>
  <si>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</si>
  <si>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</si>
  <si>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</si>
  <si>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</si>
  <si>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</si>
  <si>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</si>
  <si>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</si>
  <si>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</si>
  <si>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</si>
  <si>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</si>
  <si>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</si>
  <si>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</si>
  <si>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</si>
  <si>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</si>
  <si>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</si>
  <si>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</si>
  <si>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</si>
  <si>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</si>
  <si>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</si>
  <si>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</si>
  <si>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</si>
  <si>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</si>
  <si>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</si>
  <si>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</si>
  <si>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</si>
  <si>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</si>
  <si>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</si>
  <si>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</si>
  <si>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</si>
  <si>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</si>
  <si>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</si>
  <si>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</si>
  <si>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</si>
  <si>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</si>
  <si>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</si>
  <si>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</si>
  <si>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</si>
  <si>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</si>
  <si>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</si>
  <si>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</si>
  <si>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</si>
  <si>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</si>
  <si>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</si>
  <si>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</si>
  <si>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</si>
  <si>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</si>
  <si>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</si>
  <si>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</si>
  <si>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</si>
  <si>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</si>
  <si>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</si>
  <si>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</si>
  <si>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</si>
  <si>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</si>
  <si>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</si>
  <si>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</si>
  <si>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</si>
  <si>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</si>
  <si>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</si>
  <si>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</si>
  <si>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</si>
  <si>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</si>
  <si>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</si>
  <si>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</si>
  <si>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</si>
  <si>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</si>
  <si>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</si>
  <si>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</si>
  <si>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</si>
  <si>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</si>
  <si>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</si>
  <si>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</si>
  <si>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</si>
  <si>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</si>
  <si>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</si>
  <si>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</si>
  <si>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</si>
  <si>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</si>
  <si>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</si>
  <si>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</si>
  <si>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</si>
  <si>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</si>
  <si>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</si>
  <si>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</si>
  <si>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</si>
  <si>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</si>
  <si>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</si>
  <si>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</si>
  <si>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</si>
  <si>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</si>
  <si>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</si>
  <si>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</si>
  <si>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</si>
  <si>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</si>
  <si>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</si>
  <si>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</si>
  <si>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</si>
  <si>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</si>
  <si>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</si>
  <si>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</si>
  <si>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</si>
  <si>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</si>
  <si>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</si>
  <si>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</si>
  <si>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</si>
  <si>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</si>
  <si>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</si>
  <si>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</si>
  <si>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</si>
  <si>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</si>
  <si>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</si>
  <si>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</si>
  <si>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</si>
  <si>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</si>
  <si>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</si>
  <si>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</si>
  <si>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</si>
  <si>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</si>
  <si>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</si>
  <si>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</si>
  <si>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</si>
  <si>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</si>
  <si>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</si>
  <si>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</si>
  <si>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</si>
  <si>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</si>
  <si>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</si>
  <si>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</si>
  <si>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</si>
  <si>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</si>
  <si>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</si>
  <si>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</si>
  <si>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</si>
  <si>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</si>
  <si>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</si>
  <si>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</si>
  <si>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</si>
  <si>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</si>
  <si>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</si>
  <si>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</si>
  <si>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</si>
  <si>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</si>
  <si>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</si>
  <si>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</si>
  <si>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</si>
  <si>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</si>
  <si>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</si>
  <si>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</si>
  <si>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</si>
  <si>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</si>
  <si>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</si>
  <si>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</si>
  <si>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</si>
  <si>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</si>
  <si>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</si>
  <si>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</si>
  <si>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</si>
  <si>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</si>
  <si>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</si>
  <si>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</si>
  <si>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</si>
  <si>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</si>
  <si>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</si>
  <si>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</si>
  <si>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</si>
  <si>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</si>
  <si>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</si>
  <si>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</si>
  <si>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</si>
  <si>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</si>
  <si>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</si>
  <si>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</si>
  <si>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</si>
  <si>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</si>
  <si>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</si>
  <si>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</si>
  <si>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</si>
  <si>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</si>
  <si>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</si>
  <si>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</si>
  <si>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</si>
  <si>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</si>
  <si>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</si>
  <si>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</si>
  <si>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</si>
  <si>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</si>
  <si>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</si>
  <si>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</si>
  <si>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</si>
  <si>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</si>
  <si>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</si>
  <si>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</si>
  <si>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</si>
  <si>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</si>
  <si>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</si>
  <si>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</si>
  <si>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</si>
  <si>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</si>
  <si>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</si>
  <si>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</si>
  <si>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</si>
  <si>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</si>
  <si>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</si>
  <si>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</si>
  <si>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</si>
  <si>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</si>
  <si>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</si>
  <si>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</si>
  <si>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</si>
  <si>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</si>
  <si>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</si>
  <si>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</si>
  <si>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</si>
  <si>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</si>
  <si>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</si>
  <si>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</si>
  <si>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</si>
  <si>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</si>
  <si>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</si>
  <si>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</si>
  <si>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</si>
  <si>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</si>
  <si>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</si>
  <si>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</si>
  <si>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</si>
  <si>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</si>
  <si>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</si>
  <si>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</si>
  <si>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</si>
  <si>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</si>
  <si>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</si>
  <si>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</si>
  <si>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</si>
  <si>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</si>
  <si>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</si>
  <si>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</si>
  <si>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</si>
  <si>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</si>
  <si>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</si>
  <si>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</si>
  <si>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</si>
  <si>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</si>
  <si>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</si>
  <si>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</si>
  <si>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</si>
  <si>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</si>
  <si>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</si>
  <si>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</si>
  <si>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</si>
  <si>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</si>
  <si>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</si>
  <si>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</si>
  <si>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</si>
  <si>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</si>
  <si>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</si>
  <si>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</si>
  <si>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</si>
  <si>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</si>
  <si>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</si>
  <si>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</si>
  <si>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</si>
  <si>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</si>
  <si>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</si>
  <si>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</si>
  <si>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</si>
  <si>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</si>
  <si>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</si>
  <si>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</si>
  <si>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</si>
  <si>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</si>
  <si>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</si>
  <si>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</si>
  <si>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</si>
  <si>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</si>
  <si>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</si>
  <si>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</si>
  <si>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</si>
  <si>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</si>
  <si>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</si>
  <si>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</si>
  <si>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</si>
  <si>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</si>
  <si>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</si>
  <si>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</si>
  <si>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</si>
  <si>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</si>
  <si>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</si>
  <si>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</si>
  <si>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</si>
  <si>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</si>
  <si>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</si>
  <si>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</si>
  <si>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</si>
  <si>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</si>
  <si>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</si>
  <si>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</si>
  <si>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</si>
  <si>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</si>
  <si>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</si>
  <si>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</si>
  <si>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</si>
  <si>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</si>
  <si>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</si>
  <si>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</si>
  <si>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</si>
  <si>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</si>
  <si>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</si>
  <si>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</si>
  <si>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</si>
  <si>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</si>
  <si>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</si>
  <si>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</si>
  <si>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</si>
  <si>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</si>
  <si>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</si>
  <si>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</si>
  <si>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</si>
  <si>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</si>
  <si>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</si>
  <si>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</si>
  <si>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</si>
  <si>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</si>
  <si>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</si>
  <si>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</si>
  <si>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</si>
  <si>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</si>
  <si>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</si>
  <si>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</si>
  <si>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</si>
  <si>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</si>
  <si>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</si>
  <si>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</si>
  <si>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</si>
  <si>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</si>
  <si>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</si>
  <si>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</si>
  <si>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</si>
  <si>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</si>
  <si>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</si>
  <si>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</si>
  <si>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</si>
  <si>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</si>
  <si>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</si>
  <si>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</si>
  <si>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</si>
  <si>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</si>
  <si>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</si>
  <si>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</si>
  <si>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</si>
  <si>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</si>
  <si>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</si>
  <si>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</si>
  <si>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</si>
  <si>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</si>
  <si>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</si>
  <si>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</si>
  <si>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</si>
  <si>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</si>
  <si>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</si>
  <si>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</si>
  <si>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</si>
  <si>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</si>
  <si>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</si>
  <si>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</si>
  <si>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</si>
  <si>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</si>
  <si>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</si>
  <si>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</si>
  <si>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</si>
  <si>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</si>
  <si>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</si>
  <si>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</si>
  <si>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</si>
  <si>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</si>
  <si>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</si>
  <si>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</si>
  <si>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</si>
  <si>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</si>
  <si>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</si>
  <si>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</si>
  <si>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</si>
  <si>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</si>
  <si>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</si>
  <si>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</si>
  <si>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</si>
  <si>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</si>
  <si>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</si>
  <si>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</si>
  <si>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</si>
  <si>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</si>
  <si>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</si>
  <si>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</si>
  <si>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</si>
  <si>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</si>
  <si>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</si>
  <si>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</si>
  <si>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</si>
  <si>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</si>
  <si>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</si>
  <si>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</si>
  <si>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</si>
  <si>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</si>
  <si>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</si>
  <si>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</si>
  <si>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</si>
  <si>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</si>
  <si>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</si>
  <si>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</si>
  <si>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</si>
  <si>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</si>
  <si>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</si>
  <si>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</si>
  <si>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</si>
  <si>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</si>
  <si>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</si>
  <si>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</si>
  <si>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</si>
  <si>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</si>
  <si>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</si>
  <si>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</si>
  <si>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</si>
  <si>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</si>
  <si>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</si>
  <si>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</si>
  <si>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</si>
  <si>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</si>
  <si>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</si>
  <si>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</si>
  <si>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</si>
  <si>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</si>
  <si>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</si>
  <si>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</si>
  <si>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</si>
  <si>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</si>
  <si>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</si>
  <si>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</si>
  <si>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</si>
  <si>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</si>
  <si>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</si>
  <si>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</si>
  <si>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</si>
  <si>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</si>
  <si>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</si>
  <si>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</si>
  <si>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</si>
  <si>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</si>
  <si>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</si>
  <si>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</si>
  <si>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</si>
  <si>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</si>
  <si>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</si>
  <si>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</si>
  <si>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</si>
  <si>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</si>
  <si>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</si>
  <si>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</si>
  <si>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</si>
  <si>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</si>
  <si>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</si>
  <si>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</si>
  <si>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</si>
  <si>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</si>
  <si>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</si>
  <si>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</si>
  <si>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</si>
  <si>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</si>
  <si>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</si>
  <si>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</si>
  <si>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</si>
  <si>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</si>
  <si>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</si>
  <si>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</si>
  <si>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</si>
  <si>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</si>
  <si>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</si>
  <si>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</si>
  <si>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</si>
  <si>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</si>
  <si>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</si>
  <si>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</si>
  <si>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</si>
  <si>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</si>
  <si>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</si>
  <si>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</si>
  <si>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</si>
  <si>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</si>
  <si>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</si>
  <si>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</si>
  <si>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</si>
  <si>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</si>
  <si>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</si>
  <si>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</si>
  <si>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</si>
  <si>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</si>
  <si>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</si>
  <si>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</si>
  <si>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</si>
  <si>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</si>
  <si>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</si>
  <si>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</si>
  <si>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</si>
  <si>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</si>
  <si>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</si>
  <si>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</si>
  <si>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</si>
  <si>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</si>
  <si>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</si>
  <si>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</si>
  <si>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</si>
  <si>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</si>
  <si>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</si>
  <si>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</si>
  <si>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</si>
  <si>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</si>
  <si>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</si>
  <si>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</si>
  <si>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</si>
  <si>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</si>
  <si>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</si>
  <si>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</si>
  <si>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</si>
  <si>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</si>
  <si>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</si>
  <si>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</si>
  <si>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</si>
  <si>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</si>
  <si>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</si>
  <si>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</si>
  <si>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</si>
  <si>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</si>
  <si>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</si>
  <si>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</si>
  <si>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</si>
  <si>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</si>
  <si>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</si>
  <si>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</si>
  <si>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</si>
  <si>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</si>
  <si>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</si>
  <si>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</si>
  <si>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</si>
  <si>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</si>
  <si>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</si>
  <si>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</si>
  <si>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</si>
  <si>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</si>
  <si>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</si>
  <si>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</si>
  <si>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</si>
  <si>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</si>
  <si>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</si>
  <si>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</si>
  <si>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</si>
  <si>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</si>
  <si>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</si>
  <si>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</si>
  <si>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</si>
  <si>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</si>
  <si>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</si>
  <si>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</si>
  <si>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</si>
  <si>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</si>
  <si>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</si>
  <si>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</si>
  <si>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</si>
  <si>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</si>
  <si>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</si>
  <si>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</si>
  <si>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</si>
  <si>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</si>
  <si>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</si>
  <si>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</si>
  <si>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</si>
  <si>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</si>
  <si>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</si>
  <si>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</si>
  <si>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</si>
  <si>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</si>
  <si>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</si>
  <si>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</si>
  <si>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</si>
  <si>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</si>
  <si>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</si>
  <si>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</si>
  <si>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</si>
  <si>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</si>
  <si>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</si>
  <si>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</si>
  <si>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</si>
  <si>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</si>
  <si>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</si>
  <si>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</si>
  <si>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</si>
  <si>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</si>
  <si>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</si>
  <si>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</si>
  <si>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</si>
  <si>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</si>
  <si>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</si>
  <si>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</si>
  <si>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</si>
  <si>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</si>
  <si>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</si>
  <si>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</si>
  <si>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</si>
  <si>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</si>
  <si>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</si>
  <si>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</si>
  <si>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</si>
  <si>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</si>
  <si>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</si>
  <si>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</si>
  <si>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</si>
  <si>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</si>
  <si>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</si>
  <si>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</si>
  <si>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</si>
  <si>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</si>
  <si>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</si>
  <si>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</si>
  <si>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</si>
  <si>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</si>
  <si>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</si>
  <si>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</si>
  <si>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</si>
  <si>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</si>
  <si>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</si>
  <si>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</si>
  <si>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</si>
  <si>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</si>
  <si>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</si>
  <si>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</si>
  <si>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</si>
  <si>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</si>
  <si>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</si>
  <si>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</si>
  <si>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</si>
  <si>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</si>
  <si>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</si>
  <si>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</si>
  <si>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</si>
  <si>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</si>
  <si>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</si>
  <si>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</si>
  <si>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</si>
  <si>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</si>
  <si>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</si>
  <si>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</si>
  <si>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</si>
  <si>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</si>
  <si>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</si>
  <si>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</si>
  <si>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</si>
  <si>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</si>
  <si>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</si>
  <si>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</si>
  <si>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</si>
  <si>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</si>
  <si>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</si>
  <si>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</si>
  <si>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</si>
  <si>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</si>
  <si>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</si>
  <si>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</si>
  <si>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</si>
  <si>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</si>
  <si>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</si>
  <si>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</si>
  <si>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</si>
  <si>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</si>
  <si>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</si>
  <si>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</si>
  <si>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</si>
  <si>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</si>
  <si>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</si>
  <si>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</si>
  <si>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</si>
  <si>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</si>
  <si>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</si>
  <si>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</si>
  <si>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</si>
  <si>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</si>
  <si>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</si>
  <si>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</si>
  <si>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</si>
  <si>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</si>
  <si>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</si>
  <si>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</si>
  <si>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</si>
  <si>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</si>
  <si>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</si>
  <si>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</si>
  <si>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</si>
  <si>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</si>
  <si>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</si>
  <si>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</si>
  <si>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</si>
  <si>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</si>
  <si>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</si>
  <si>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</si>
  <si>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</si>
  <si>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</si>
  <si>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</si>
  <si>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</si>
  <si>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</si>
  <si>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</si>
  <si>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</si>
  <si>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</si>
  <si>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</si>
  <si>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</si>
  <si>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</si>
  <si>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</si>
  <si>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</si>
  <si>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</si>
  <si>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</si>
  <si>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</si>
  <si>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</si>
  <si>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</si>
  <si>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</si>
  <si>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</si>
  <si>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</si>
  <si>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</si>
  <si>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</si>
  <si>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</si>
  <si>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</si>
  <si>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</si>
  <si>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</si>
  <si>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</si>
  <si>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</si>
  <si>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</si>
  <si>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</si>
  <si>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</si>
  <si>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</si>
  <si>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</si>
  <si>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</si>
  <si>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</si>
  <si>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</si>
  <si>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</si>
  <si>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</si>
  <si>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</si>
  <si>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</si>
  <si>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</si>
  <si>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</si>
  <si>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</si>
  <si>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</si>
  <si>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</si>
  <si>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</si>
  <si>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</si>
  <si>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</si>
  <si>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</si>
  <si>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</si>
  <si>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</si>
  <si>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</si>
  <si>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</si>
  <si>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</si>
  <si>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</si>
  <si>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</si>
  <si>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</si>
  <si>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</si>
  <si>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</si>
  <si>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</si>
  <si>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</si>
  <si>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</si>
  <si>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</si>
  <si>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</si>
  <si>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</si>
  <si>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</si>
  <si>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</si>
  <si>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</si>
  <si>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</si>
  <si>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</si>
  <si>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</si>
  <si>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</si>
  <si>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</si>
  <si>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</si>
  <si>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</si>
  <si>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</si>
  <si>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</si>
  <si>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</si>
  <si>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</si>
  <si>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</si>
  <si>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</si>
  <si>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</si>
  <si>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</si>
  <si>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</si>
  <si>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</si>
  <si>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</si>
  <si>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</si>
  <si>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</si>
  <si>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</si>
  <si>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</si>
  <si>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</si>
  <si>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</si>
  <si>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</si>
  <si>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</si>
  <si>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</si>
  <si>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</si>
  <si>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</si>
  <si>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</si>
  <si>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</si>
  <si>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</si>
  <si>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</si>
  <si>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</si>
  <si>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</si>
  <si>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</si>
  <si>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</si>
  <si>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</si>
  <si>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</si>
  <si>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</si>
  <si>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</si>
  <si>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</si>
  <si>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</si>
  <si>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</si>
  <si>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</si>
  <si>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</si>
  <si>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</si>
  <si>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</si>
  <si>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</si>
  <si>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</si>
  <si>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</si>
  <si>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</si>
  <si>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</si>
  <si>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</si>
  <si>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</si>
  <si>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</si>
  <si>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</si>
  <si>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</si>
  <si>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</si>
  <si>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</si>
  <si>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</si>
  <si>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</si>
  <si>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</si>
  <si>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</si>
  <si>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</si>
  <si>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</si>
  <si>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</si>
  <si>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</si>
  <si>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</si>
  <si>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</si>
  <si>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</si>
  <si>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</si>
  <si>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</si>
  <si>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</si>
  <si>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</si>
  <si>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</si>
  <si>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</si>
  <si>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</si>
  <si>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</si>
  <si>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</si>
  <si>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</si>
  <si>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</si>
  <si>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</si>
  <si>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</si>
  <si>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</si>
  <si>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</si>
  <si>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</si>
  <si>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</si>
  <si>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</si>
  <si>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</si>
  <si>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</si>
  <si>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</si>
  <si>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</si>
  <si>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</si>
  <si>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</si>
  <si>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</si>
  <si>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</si>
  <si>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</si>
  <si>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</si>
  <si>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</si>
  <si>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</si>
  <si>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</si>
  <si>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</si>
  <si>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</si>
  <si>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</si>
  <si>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</si>
  <si>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</si>
  <si>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</si>
  <si>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</si>
  <si>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</si>
  <si>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</si>
  <si>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</si>
  <si>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</si>
  <si>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</si>
  <si>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</si>
  <si>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</si>
  <si>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</si>
  <si>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</si>
  <si>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</si>
  <si>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</si>
  <si>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</si>
  <si>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</si>
  <si>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</si>
  <si>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</si>
  <si>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</si>
  <si>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</si>
  <si>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</si>
  <si>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</si>
  <si>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</si>
  <si>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</si>
  <si>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</si>
  <si>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</si>
  <si>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</si>
  <si>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</si>
  <si>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</si>
  <si>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</si>
  <si>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</si>
  <si>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</si>
  <si>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</si>
  <si>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</si>
  <si>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</si>
  <si>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</si>
  <si>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</si>
  <si>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</si>
  <si>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</si>
  <si>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</si>
  <si>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</si>
  <si>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</si>
  <si>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</si>
  <si>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</si>
  <si>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</si>
  <si>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</si>
  <si>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</si>
  <si>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</si>
  <si>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</si>
  <si>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</si>
  <si>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</si>
  <si>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</si>
  <si>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</si>
  <si>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</si>
  <si>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</si>
  <si>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</si>
  <si>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</si>
  <si>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</si>
  <si>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</si>
  <si>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</si>
  <si>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</si>
  <si>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</si>
  <si>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</si>
  <si>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</si>
  <si>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</si>
  <si>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</si>
  <si>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</si>
  <si>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</si>
  <si>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</si>
  <si>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</si>
  <si>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</si>
  <si>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</si>
  <si>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</si>
  <si>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</si>
  <si>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</si>
  <si>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</si>
  <si>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</si>
  <si>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</si>
  <si>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</si>
  <si>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</si>
  <si>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</si>
  <si>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</si>
  <si>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</si>
  <si>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</si>
  <si>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</si>
  <si>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</si>
  <si>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</si>
  <si>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</si>
  <si>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</si>
  <si>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</si>
  <si>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</si>
  <si>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</si>
  <si>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</si>
  <si>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</si>
  <si>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</si>
  <si>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</si>
  <si>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</si>
  <si>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</si>
  <si>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</si>
  <si>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</si>
  <si>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</si>
  <si>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</si>
  <si>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</si>
  <si>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</si>
  <si>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</si>
  <si>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</si>
  <si>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</si>
  <si>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</si>
  <si>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</si>
  <si>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</si>
  <si>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</si>
  <si>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</si>
  <si>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</si>
  <si>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</si>
  <si>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</si>
  <si>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</si>
  <si>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</si>
  <si>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</si>
  <si>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</si>
  <si>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</si>
  <si>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</si>
  <si>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</si>
  <si>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</si>
  <si>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</si>
  <si>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</si>
  <si>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</si>
  <si>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</si>
  <si>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</si>
  <si>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</si>
  <si>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</si>
  <si>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</si>
  <si>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</si>
  <si>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</si>
  <si>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</si>
  <si>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</si>
  <si>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</si>
  <si>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</si>
  <si>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</si>
  <si>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</si>
  <si>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</si>
  <si>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</si>
  <si>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</si>
  <si>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</si>
  <si>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</si>
  <si>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</si>
  <si>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</si>
  <si>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</si>
  <si>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</si>
  <si>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</si>
  <si>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</si>
  <si>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</si>
  <si>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</si>
  <si>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</si>
  <si>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</si>
  <si>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</si>
  <si>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</si>
  <si>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</si>
  <si>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</si>
  <si>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</si>
  <si>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</si>
  <si>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</si>
  <si>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</si>
  <si>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</si>
  <si>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</si>
  <si>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</si>
  <si>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</si>
  <si>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</si>
  <si>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</si>
  <si>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</si>
  <si>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</si>
  <si>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</si>
  <si>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</si>
  <si>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</si>
  <si>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</si>
  <si>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</si>
  <si>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</si>
  <si>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</si>
  <si>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</si>
  <si>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</si>
  <si>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</si>
  <si>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</si>
  <si>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</si>
  <si>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</si>
  <si>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</si>
  <si>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</si>
  <si>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</si>
  <si>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</si>
  <si>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</si>
  <si>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</si>
  <si>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</si>
  <si>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</si>
  <si>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</si>
  <si>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</si>
  <si>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</si>
  <si>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</si>
  <si>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</si>
  <si>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</si>
  <si>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</si>
  <si>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</si>
  <si>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</si>
  <si>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</si>
  <si>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</si>
  <si>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</si>
  <si>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</si>
  <si>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</si>
  <si>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</si>
  <si>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</si>
  <si>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</si>
  <si>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</si>
  <si>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</si>
  <si>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</si>
  <si>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</si>
  <si>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</si>
  <si>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</si>
  <si>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</si>
  <si>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</si>
  <si>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</si>
  <si>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</si>
  <si>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</si>
  <si>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</si>
  <si>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</si>
  <si>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</si>
  <si>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</si>
  <si>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</si>
  <si>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</si>
  <si>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</si>
  <si>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</si>
  <si>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</si>
  <si>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</si>
  <si>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</si>
  <si>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</si>
  <si>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</si>
  <si>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</si>
  <si>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</si>
  <si>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</si>
  <si>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</si>
  <si>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</si>
  <si>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</si>
  <si>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</si>
  <si>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</si>
  <si>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</si>
  <si>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</si>
  <si>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</si>
  <si>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</si>
  <si>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</si>
  <si>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</si>
  <si>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</si>
  <si>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</si>
  <si>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</si>
  <si>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</si>
  <si>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</si>
  <si>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</si>
  <si>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</si>
  <si>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</si>
  <si>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</si>
  <si>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</si>
  <si>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</si>
  <si>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</si>
  <si>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</si>
  <si>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</si>
  <si>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</si>
  <si>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</si>
  <si>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</si>
  <si>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</si>
  <si>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</si>
  <si>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</si>
  <si>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</si>
  <si>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</si>
  <si>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</si>
  <si>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</si>
  <si>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</si>
  <si>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</si>
  <si>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</si>
  <si>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</si>
  <si>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</si>
  <si>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</si>
  <si>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</si>
  <si>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</si>
  <si>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</si>
  <si>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</si>
  <si>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</si>
  <si>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</si>
  <si>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</si>
  <si>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</si>
  <si>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</si>
  <si>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</si>
  <si>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</si>
  <si>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</si>
  <si>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</si>
  <si>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</si>
  <si>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</si>
  <si>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</si>
  <si>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</si>
  <si>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</si>
  <si>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</si>
  <si>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</si>
  <si>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</si>
  <si>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</si>
  <si>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</si>
  <si>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</si>
  <si>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</si>
  <si>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</si>
  <si>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</si>
  <si>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</si>
  <si>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</si>
  <si>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</si>
  <si>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</si>
  <si>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</si>
  <si>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</si>
  <si>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</si>
  <si>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</si>
  <si>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</si>
  <si>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</si>
  <si>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</si>
  <si>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</si>
  <si>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</si>
  <si>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</si>
  <si>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</si>
  <si>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</si>
  <si>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</si>
  <si>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</si>
  <si>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</si>
  <si>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</si>
  <si>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</si>
  <si>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</si>
  <si>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</si>
  <si>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</si>
  <si>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</si>
  <si>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</si>
  <si>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</si>
  <si>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</si>
  <si>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</si>
  <si>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</si>
  <si>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</si>
  <si>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</si>
  <si>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</si>
  <si>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</si>
  <si>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</si>
  <si>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</si>
  <si>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</si>
  <si>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</si>
  <si>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</si>
  <si>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</si>
  <si>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</si>
  <si>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</si>
  <si>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</si>
  <si>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</si>
  <si>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</si>
  <si>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</si>
  <si>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</si>
  <si>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</si>
  <si>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</si>
  <si>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</si>
  <si>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</si>
  <si>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</si>
  <si>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</si>
  <si>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</si>
  <si>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</si>
  <si>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</si>
  <si>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</si>
  <si>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</si>
  <si>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</si>
  <si>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</si>
  <si>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</si>
  <si>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</si>
  <si>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</si>
  <si>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</si>
  <si>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</si>
  <si>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</si>
  <si>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</si>
  <si>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</si>
  <si>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</si>
  <si>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</si>
  <si>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</si>
  <si>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</si>
  <si>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</si>
  <si>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</si>
  <si>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</si>
  <si>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</si>
  <si>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</si>
  <si>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</si>
  <si>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</si>
  <si>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</si>
  <si>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</si>
  <si>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</si>
  <si>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</si>
  <si>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</si>
  <si>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</si>
  <si>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</si>
  <si>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</si>
  <si>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</si>
  <si>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</si>
  <si>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</si>
  <si>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</si>
  <si>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</si>
  <si>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</si>
  <si>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</si>
  <si>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</si>
  <si>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</si>
  <si>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</si>
  <si>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</si>
  <si>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</si>
  <si>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</si>
  <si>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</si>
  <si>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</si>
  <si>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</si>
  <si>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</si>
  <si>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</si>
  <si>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</si>
  <si>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</si>
  <si>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</si>
  <si>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</si>
  <si>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</si>
  <si>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</si>
  <si>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</si>
  <si>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</si>
  <si>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</si>
  <si>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</si>
  <si>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</si>
  <si>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</si>
  <si>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</si>
  <si>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</si>
  <si>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</si>
  <si>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</si>
  <si>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</si>
  <si>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</si>
  <si>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</si>
  <si>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</si>
  <si>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</si>
  <si>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</si>
  <si>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</si>
  <si>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</si>
  <si>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</si>
  <si>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</si>
  <si>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</si>
  <si>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</si>
  <si>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</si>
  <si>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</si>
  <si>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</si>
  <si>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</si>
  <si>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</si>
  <si>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</si>
  <si>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</si>
  <si>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</si>
  <si>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</si>
  <si>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</si>
  <si>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</si>
  <si>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</si>
  <si>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</si>
  <si>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</si>
  <si>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</si>
  <si>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</si>
  <si>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</si>
  <si>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</si>
  <si>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</si>
  <si>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</si>
  <si>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</si>
  <si>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</si>
  <si>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</si>
  <si>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</si>
  <si>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</si>
  <si>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</si>
  <si>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</si>
  <si>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</si>
  <si>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</si>
  <si>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</si>
  <si>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</si>
  <si>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</si>
  <si>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</si>
  <si>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</si>
  <si>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</si>
  <si>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</si>
  <si>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</si>
  <si>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</si>
  <si>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</si>
  <si>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</si>
  <si>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</si>
  <si>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</si>
  <si>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</si>
  <si>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</si>
  <si>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</si>
  <si>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</si>
  <si>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</si>
  <si>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</si>
  <si>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</si>
  <si>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</si>
  <si>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</si>
  <si>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</si>
  <si>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</si>
  <si>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</si>
  <si>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</si>
  <si>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</si>
  <si>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</si>
  <si>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</si>
  <si>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</si>
  <si>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</si>
  <si>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</si>
  <si>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</si>
  <si>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</si>
  <si>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</si>
  <si>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</si>
  <si>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</si>
  <si>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</si>
  <si>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</si>
  <si>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</si>
  <si>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</si>
  <si>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</si>
  <si>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</si>
  <si>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</si>
  <si>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</si>
  <si>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</si>
  <si>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</si>
  <si>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</si>
  <si>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</si>
  <si>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</si>
  <si>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</si>
  <si>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</si>
  <si>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</si>
  <si>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</si>
  <si>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</si>
  <si>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</si>
  <si>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</si>
  <si>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</si>
  <si>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</si>
  <si>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</si>
  <si>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</si>
  <si>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</si>
  <si>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</si>
  <si>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</si>
  <si>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</si>
  <si>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</si>
  <si>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</si>
  <si>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</si>
  <si>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</si>
  <si>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</si>
  <si>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</si>
  <si>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</si>
  <si>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</si>
  <si>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</si>
  <si>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</si>
  <si>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</si>
  <si>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</si>
  <si>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</si>
  <si>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</si>
  <si>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</si>
  <si>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</si>
  <si>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</si>
  <si>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</si>
  <si>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</si>
  <si>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</si>
  <si>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</si>
  <si>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</si>
  <si>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</si>
  <si>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</si>
  <si>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</si>
  <si>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</si>
  <si>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</si>
  <si>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</si>
  <si>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</si>
  <si>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</si>
  <si>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</si>
  <si>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</si>
  <si>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</si>
  <si>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</si>
  <si>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</si>
  <si>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</si>
  <si>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</si>
  <si>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</si>
  <si>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</si>
  <si>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</si>
  <si>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</si>
  <si>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</si>
  <si>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</si>
  <si>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</si>
  <si>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</si>
  <si>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</si>
  <si>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</si>
  <si>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</si>
  <si>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</si>
  <si>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</si>
  <si>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</si>
  <si>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</si>
  <si>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</si>
  <si>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</si>
  <si>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</si>
  <si>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</si>
  <si>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</si>
  <si>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</si>
  <si>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</si>
  <si>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</si>
  <si>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</si>
  <si>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</si>
  <si>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</si>
  <si>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</si>
  <si>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</si>
  <si>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</si>
  <si>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</si>
  <si>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</si>
  <si>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</si>
  <si>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</si>
  <si>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</si>
  <si>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</si>
  <si>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</si>
  <si>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</si>
  <si>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</si>
  <si>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</si>
  <si>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</si>
  <si>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</si>
  <si>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</si>
  <si>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</si>
  <si>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</si>
  <si>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</si>
  <si>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</si>
  <si>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</si>
  <si>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</si>
  <si>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</si>
  <si>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</si>
  <si>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</si>
  <si>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</si>
  <si>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</si>
  <si>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</si>
  <si>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</si>
  <si>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</si>
  <si>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</si>
  <si>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</si>
  <si>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</si>
  <si>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</si>
  <si>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</si>
  <si>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</si>
  <si>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</si>
  <si>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</si>
  <si>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</si>
  <si>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</si>
  <si>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</si>
  <si>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</si>
  <si>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</si>
  <si>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</si>
  <si>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</si>
  <si>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</si>
  <si>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</si>
  <si>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</si>
  <si>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</si>
  <si>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</si>
  <si>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</si>
  <si>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</si>
  <si>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</si>
  <si>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</si>
  <si>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</si>
  <si>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</si>
  <si>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</si>
  <si>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</si>
  <si>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</si>
  <si>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</si>
  <si>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</si>
  <si>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</si>
  <si>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</si>
  <si>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</si>
  <si>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</si>
  <si>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</si>
  <si>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</si>
  <si>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</si>
  <si>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</si>
  <si>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</si>
  <si>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</si>
  <si>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</si>
  <si>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</si>
  <si>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</si>
  <si>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</si>
  <si>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</si>
  <si>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</si>
  <si>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</si>
  <si>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</si>
  <si>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</si>
  <si>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</si>
  <si>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</si>
  <si>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</si>
  <si>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</si>
  <si>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</si>
  <si>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</si>
  <si>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</si>
  <si>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</si>
  <si>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</si>
  <si>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</si>
  <si>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</si>
  <si>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</si>
  <si>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</si>
  <si>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</si>
  <si>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</si>
  <si>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</si>
  <si>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</si>
  <si>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</si>
  <si>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</si>
  <si>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</si>
  <si>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</si>
  <si>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</si>
  <si>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</si>
  <si>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</si>
  <si>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</si>
  <si>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</si>
  <si>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</si>
  <si>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</si>
  <si>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</si>
  <si>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</si>
  <si>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</si>
  <si>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</si>
  <si>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</si>
  <si>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</si>
  <si>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</si>
  <si>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</si>
  <si>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</si>
  <si>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</si>
  <si>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</si>
  <si>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</si>
  <si>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</si>
  <si>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</si>
  <si>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</si>
  <si>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</si>
  <si>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</si>
  <si>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</si>
  <si>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</si>
  <si>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</si>
  <si>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</si>
  <si>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</si>
  <si>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</si>
  <si>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</si>
  <si>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</si>
  <si>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</si>
  <si>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</si>
  <si>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</si>
  <si>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</si>
  <si>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</si>
  <si>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</si>
  <si>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</si>
  <si>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</si>
  <si>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</si>
  <si>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</si>
  <si>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</si>
  <si>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</si>
  <si>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</si>
  <si>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</si>
  <si>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</si>
  <si>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</si>
  <si>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</si>
  <si>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</si>
  <si>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</si>
  <si>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</si>
  <si>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</si>
  <si>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</si>
  <si>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</si>
  <si>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</si>
  <si>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</si>
  <si>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</si>
  <si>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</si>
  <si>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</si>
  <si>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</si>
  <si>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</si>
  <si>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</si>
  <si>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</si>
  <si>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</si>
  <si>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</si>
  <si>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</si>
  <si>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</si>
  <si>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</si>
  <si>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</si>
  <si>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</si>
  <si>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</si>
  <si>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</si>
  <si>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</si>
  <si>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</si>
  <si>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</si>
  <si>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</si>
  <si>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</si>
  <si>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</si>
  <si>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</si>
  <si>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</si>
  <si>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</si>
  <si>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</si>
  <si>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</si>
  <si>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</si>
  <si>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</si>
  <si>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</si>
  <si>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</si>
  <si>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</si>
  <si>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</si>
  <si>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</si>
  <si>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</si>
  <si>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</si>
  <si>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</si>
  <si>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</si>
  <si>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</si>
  <si>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</si>
  <si>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</si>
  <si>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</si>
  <si>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</si>
  <si>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</si>
  <si>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</si>
  <si>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</si>
  <si>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</si>
  <si>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</si>
  <si>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</si>
  <si>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</si>
  <si>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</si>
  <si>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</si>
  <si>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</si>
  <si>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</si>
  <si>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</si>
  <si>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</si>
  <si>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</si>
  <si>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</si>
  <si>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</si>
  <si>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</si>
  <si>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</si>
  <si>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</si>
  <si>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</si>
  <si>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</si>
  <si>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</si>
  <si>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</si>
  <si>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</si>
  <si>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</si>
  <si>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</si>
  <si>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</si>
  <si>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</si>
  <si>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</si>
  <si>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</si>
  <si>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</si>
  <si>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</si>
  <si>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</si>
  <si>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</si>
  <si>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</si>
  <si>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</si>
  <si>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</si>
  <si>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</si>
  <si>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</si>
  <si>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</si>
  <si>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</si>
  <si>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</si>
  <si>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</si>
  <si>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</si>
  <si>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</si>
  <si>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</si>
  <si>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</si>
  <si>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</si>
  <si>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</si>
  <si>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</si>
  <si>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</si>
  <si>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</si>
  <si>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</si>
  <si>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</si>
  <si>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</si>
  <si>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</si>
  <si>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</si>
  <si>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</si>
  <si>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</si>
  <si>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</si>
  <si>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</si>
  <si>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</si>
  <si>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</si>
  <si>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</si>
  <si>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</si>
  <si>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</si>
  <si>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</si>
  <si>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</si>
  <si>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</si>
  <si>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</si>
  <si>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</si>
  <si>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</si>
  <si>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</si>
  <si>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</si>
  <si>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</si>
  <si>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</si>
  <si>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</si>
  <si>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</si>
  <si>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</si>
  <si>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</si>
  <si>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</si>
  <si>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</si>
  <si>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</si>
  <si>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</si>
  <si>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</si>
  <si>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</si>
  <si>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</si>
  <si>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</si>
  <si>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</si>
  <si>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</si>
  <si>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</si>
  <si>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</si>
  <si>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</si>
  <si>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</si>
  <si>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</si>
  <si>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</si>
  <si>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</si>
  <si>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</si>
  <si>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</si>
  <si>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</si>
  <si>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</si>
  <si>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</si>
  <si>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</si>
  <si>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</si>
  <si>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</si>
  <si>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</si>
  <si>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</si>
  <si>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</si>
  <si>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</si>
  <si>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</si>
  <si>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</si>
  <si>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</si>
  <si>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</si>
  <si>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</si>
  <si>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</si>
  <si>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</si>
  <si>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</si>
  <si>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</si>
  <si>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</si>
  <si>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</si>
  <si>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</si>
  <si>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</si>
  <si>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</si>
  <si>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</si>
  <si>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</si>
  <si>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</si>
  <si>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</si>
  <si>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</si>
  <si>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</si>
  <si>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</si>
  <si>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</si>
  <si>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</si>
  <si>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</si>
  <si>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</si>
  <si>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</si>
  <si>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</si>
  <si>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</si>
  <si>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</si>
  <si>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</si>
  <si>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</si>
  <si>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</si>
  <si>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</si>
  <si>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</si>
  <si>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</si>
  <si>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</si>
  <si>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</si>
  <si>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</si>
  <si>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</si>
  <si>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</si>
  <si>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</si>
  <si>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</si>
  <si>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</si>
  <si>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</si>
  <si>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</si>
  <si>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</si>
  <si>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</si>
  <si>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</si>
  <si>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</si>
  <si>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</si>
  <si>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</si>
  <si>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</si>
  <si>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</si>
  <si>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</si>
  <si>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</si>
  <si>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</si>
  <si>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</si>
  <si>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</si>
  <si>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</si>
  <si>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</si>
  <si>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</si>
  <si>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</si>
  <si>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</si>
  <si>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</si>
  <si>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</si>
  <si>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</si>
  <si>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</si>
  <si>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</si>
  <si>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</si>
  <si>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</si>
  <si>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</si>
  <si>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</si>
  <si>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</si>
  <si>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</si>
  <si>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</si>
  <si>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</si>
  <si>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</si>
  <si>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</si>
  <si>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</si>
  <si>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</si>
  <si>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</si>
  <si>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</si>
  <si>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</si>
  <si>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</si>
  <si>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</si>
  <si>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</si>
  <si>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</si>
  <si>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</si>
  <si>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</si>
  <si>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</si>
  <si>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</si>
  <si>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</si>
  <si>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</si>
  <si>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</si>
  <si>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</si>
  <si>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</si>
  <si>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</si>
  <si>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</si>
  <si>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</si>
  <si>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</si>
  <si>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</si>
  <si>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</si>
  <si>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</si>
  <si>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</si>
  <si>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</si>
  <si>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</si>
  <si>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</si>
  <si>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</si>
  <si>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</si>
  <si>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</si>
  <si>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</si>
  <si>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</si>
  <si>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</si>
  <si>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</si>
  <si>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</si>
  <si>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</si>
  <si>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</si>
  <si>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</si>
  <si>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</si>
  <si>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</si>
  <si>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</si>
  <si>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</si>
  <si>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</si>
  <si>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</si>
  <si>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</si>
  <si>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</si>
  <si>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</si>
  <si>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</si>
  <si>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</si>
  <si>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</si>
  <si>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</si>
  <si>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</si>
  <si>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</si>
  <si>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</si>
  <si>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</si>
  <si>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</si>
  <si>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</si>
  <si>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</si>
  <si>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</si>
  <si>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</si>
  <si>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</si>
  <si>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</si>
  <si>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</si>
  <si>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</si>
  <si>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</si>
  <si>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</si>
  <si>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</si>
  <si>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</si>
  <si>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</si>
  <si>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</si>
  <si>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</si>
  <si>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</si>
  <si>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</si>
  <si>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</si>
  <si>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</si>
  <si>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</si>
  <si>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</si>
  <si>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</si>
  <si>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</si>
  <si>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</si>
  <si>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</si>
  <si>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</si>
  <si>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</si>
  <si>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</si>
  <si>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</si>
  <si>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</si>
  <si>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</si>
  <si>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</si>
  <si>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</si>
  <si>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</si>
  <si>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</si>
  <si>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</si>
  <si>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</si>
  <si>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</si>
  <si>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</si>
  <si>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</si>
  <si>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</si>
  <si>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</si>
  <si>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</si>
  <si>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</si>
  <si>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</si>
  <si>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</si>
  <si>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</si>
  <si>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</si>
  <si>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</si>
  <si>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</si>
  <si>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</si>
  <si>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</si>
  <si>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</si>
  <si>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</si>
  <si>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</si>
  <si>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</si>
  <si>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</si>
  <si>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</si>
  <si>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</si>
  <si>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</si>
  <si>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</si>
  <si>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</si>
  <si>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</si>
  <si>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</si>
  <si>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</si>
  <si>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</si>
  <si>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</si>
  <si>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</si>
  <si>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</si>
  <si>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</si>
  <si>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</si>
  <si>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</si>
  <si>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</si>
  <si>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</si>
  <si>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</si>
  <si>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</si>
  <si>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</si>
  <si>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</si>
  <si>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</si>
  <si>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</si>
  <si>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</si>
  <si>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</si>
  <si>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</si>
  <si>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</si>
  <si>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</si>
  <si>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</si>
  <si>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</si>
  <si>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</si>
  <si>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</si>
  <si>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</si>
  <si>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</si>
  <si>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</si>
  <si>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</si>
  <si>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</si>
  <si>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</si>
  <si>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</si>
  <si>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</si>
  <si>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</si>
  <si>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</si>
  <si>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</si>
  <si>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</si>
  <si>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</si>
  <si>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</si>
  <si>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</si>
  <si>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</si>
  <si>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</si>
  <si>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</si>
  <si>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</si>
  <si>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</si>
  <si>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</si>
  <si>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</si>
  <si>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</si>
  <si>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</si>
  <si>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</si>
  <si>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</si>
  <si>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</si>
  <si>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</si>
  <si>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</si>
  <si>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</si>
  <si>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</si>
  <si>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</si>
  <si>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</si>
  <si>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</si>
  <si>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</si>
  <si>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</si>
  <si>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</si>
  <si>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</si>
  <si>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</si>
  <si>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</si>
  <si>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</si>
  <si>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</si>
  <si>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</si>
  <si>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</si>
  <si>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</si>
  <si>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</si>
  <si>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</si>
  <si>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</si>
  <si>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</si>
  <si>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</si>
  <si>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</si>
  <si>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</si>
  <si>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</si>
  <si>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</si>
  <si>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</si>
  <si>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</si>
  <si>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</si>
  <si>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</si>
  <si>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</si>
  <si>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</si>
  <si>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</si>
  <si>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</si>
  <si>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</si>
  <si>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</si>
  <si>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</si>
  <si>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</si>
  <si>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</si>
  <si>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</si>
  <si>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</si>
  <si>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</si>
  <si>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</si>
  <si>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</si>
  <si>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</si>
  <si>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</si>
  <si>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</si>
  <si>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</si>
  <si>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</si>
  <si>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</si>
  <si>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</si>
  <si>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</si>
  <si>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</si>
  <si>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</si>
  <si>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</si>
  <si>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</si>
  <si>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</si>
  <si>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</si>
  <si>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</si>
  <si>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</si>
  <si>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</si>
  <si>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</si>
  <si>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</si>
  <si>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</si>
  <si>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</si>
  <si>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</si>
  <si>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</si>
  <si>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</si>
  <si>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</si>
  <si>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</si>
  <si>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</si>
  <si>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</si>
  <si>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</si>
  <si>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</si>
  <si>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</si>
  <si>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</si>
  <si>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</si>
  <si>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</si>
  <si>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</si>
  <si>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</si>
  <si>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</si>
  <si>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</si>
  <si>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</si>
  <si>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</si>
  <si>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</si>
  <si>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</si>
  <si>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</si>
  <si>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</si>
  <si>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</si>
  <si>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</si>
  <si>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</si>
  <si>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</si>
  <si>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</si>
  <si>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</si>
  <si>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</si>
  <si>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</si>
  <si>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</si>
  <si>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</si>
  <si>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</si>
  <si>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</si>
  <si>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</si>
  <si>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</si>
  <si>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</si>
  <si>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</si>
  <si>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</si>
  <si>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</si>
  <si>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</si>
  <si>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</si>
  <si>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</si>
  <si>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</si>
  <si>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</si>
  <si>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</si>
  <si>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</si>
  <si>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</si>
  <si>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</si>
  <si>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</si>
  <si>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</si>
  <si>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</si>
  <si>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</si>
  <si>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</si>
  <si>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</si>
  <si>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</si>
  <si>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</si>
  <si>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</si>
  <si>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</si>
  <si>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</si>
  <si>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</si>
  <si>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</si>
  <si>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</si>
  <si>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</si>
  <si>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</si>
  <si>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</si>
  <si>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</si>
  <si>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</si>
  <si>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</si>
  <si>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</si>
  <si>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</si>
  <si>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</si>
  <si>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</si>
  <si>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</si>
  <si>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</si>
  <si>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</si>
  <si>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</si>
  <si>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</si>
  <si>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</si>
  <si>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</si>
  <si>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</si>
  <si>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</si>
  <si>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</si>
  <si>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</si>
  <si>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</si>
  <si>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</si>
  <si>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</si>
  <si>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</si>
  <si>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</si>
  <si>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</si>
  <si>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</si>
  <si>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</si>
  <si>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</si>
  <si>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</si>
  <si>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</si>
  <si>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</si>
  <si>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</si>
  <si>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</si>
  <si>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</si>
  <si>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</si>
  <si>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</si>
  <si>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</si>
  <si>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</si>
  <si>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</si>
  <si>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</si>
  <si>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</si>
  <si>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</si>
  <si>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</si>
  <si>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</si>
  <si>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</si>
  <si>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</si>
  <si>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</si>
  <si>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</si>
  <si>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</si>
  <si>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</si>
  <si>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</si>
  <si>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</si>
  <si>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</si>
  <si>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</si>
  <si>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</si>
  <si>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</si>
  <si>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</si>
  <si>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</si>
  <si>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</si>
  <si>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</si>
  <si>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</si>
  <si>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</si>
  <si>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</si>
  <si>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</si>
  <si>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</si>
  <si>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</si>
  <si>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</si>
  <si>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</si>
  <si>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</si>
  <si>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</si>
  <si>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</si>
  <si>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</si>
  <si>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</si>
  <si>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</si>
  <si>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</si>
  <si>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</si>
  <si>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</si>
  <si>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</si>
  <si>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</si>
  <si>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</si>
  <si>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</si>
  <si>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</si>
  <si>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</si>
  <si>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</si>
  <si>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</si>
  <si>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</si>
  <si>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</si>
  <si>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</si>
  <si>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</si>
  <si>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</si>
  <si>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</si>
  <si>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</si>
  <si>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</si>
  <si>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</si>
  <si>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</si>
  <si>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</si>
  <si>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</si>
  <si>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</si>
  <si>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</si>
  <si>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</si>
  <si>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</si>
  <si>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</si>
  <si>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</si>
  <si>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</si>
  <si>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</si>
  <si>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</si>
  <si>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</si>
  <si>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</si>
  <si>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</si>
  <si>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</si>
  <si>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</si>
  <si>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</si>
  <si>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</si>
  <si>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</si>
  <si>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</si>
  <si>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</si>
  <si>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</si>
  <si>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</si>
  <si>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</si>
  <si>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</si>
  <si>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</si>
  <si>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</si>
  <si>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</si>
  <si>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</si>
  <si>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</si>
  <si>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</si>
  <si>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</si>
  <si>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</si>
  <si>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</si>
  <si>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</si>
  <si>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</si>
  <si>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</si>
  <si>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</si>
  <si>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</si>
  <si>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</si>
  <si>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</si>
  <si>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</si>
  <si>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</si>
  <si>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</si>
  <si>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</si>
  <si>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</si>
  <si>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</si>
  <si>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</si>
  <si>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</si>
  <si>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</si>
  <si>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</si>
  <si>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</si>
  <si>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</si>
  <si>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</si>
  <si>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</si>
  <si>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</si>
  <si>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</si>
  <si>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</si>
  <si>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</si>
  <si>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</si>
  <si>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</si>
  <si>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</si>
  <si>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</si>
  <si>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</si>
  <si>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</si>
  <si>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</si>
  <si>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</si>
  <si>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</si>
  <si>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</si>
  <si>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</si>
  <si>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</si>
  <si>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</si>
  <si>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</si>
  <si>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</si>
  <si>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</si>
  <si>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</si>
  <si>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</si>
  <si>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</si>
  <si>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</si>
  <si>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</si>
  <si>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</si>
  <si>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</si>
  <si>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</si>
  <si>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</si>
  <si>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</si>
  <si>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</si>
  <si>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</si>
  <si>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</si>
  <si>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</si>
  <si>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</si>
  <si>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</si>
  <si>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</si>
  <si>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</si>
  <si>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</si>
  <si>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</si>
  <si>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</si>
  <si>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</si>
  <si>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</si>
  <si>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</si>
  <si>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</si>
  <si>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</si>
  <si>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</si>
  <si>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</si>
  <si>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</si>
  <si>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</si>
  <si>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</si>
  <si>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</si>
  <si>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</si>
  <si>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</si>
  <si>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</si>
  <si>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</si>
  <si>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</si>
  <si>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</si>
  <si>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</si>
  <si>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</si>
  <si>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</si>
  <si>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</si>
  <si>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</si>
  <si>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</si>
  <si>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</si>
  <si>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</si>
  <si>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</si>
  <si>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</si>
  <si>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</si>
  <si>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</si>
  <si>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</si>
  <si>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</si>
  <si>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</si>
  <si>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</si>
  <si>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</si>
  <si>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</si>
  <si>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</si>
  <si>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</si>
  <si>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</si>
  <si>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</si>
  <si>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</si>
  <si>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</si>
  <si>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</si>
  <si>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</si>
  <si>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</si>
  <si>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</si>
  <si>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</si>
  <si>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</si>
  <si>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</si>
  <si>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</si>
  <si>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</si>
  <si>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</si>
  <si>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</si>
  <si>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</si>
  <si>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</si>
  <si>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</si>
  <si>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</si>
  <si>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</si>
  <si>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</si>
  <si>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</si>
  <si>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</si>
  <si>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</si>
  <si>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</si>
  <si>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</si>
  <si>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</si>
  <si>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</si>
  <si>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</si>
  <si>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</si>
  <si>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</si>
  <si>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</si>
  <si>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</si>
  <si>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</si>
  <si>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</si>
  <si>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</si>
  <si>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</si>
  <si>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</si>
  <si>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</si>
  <si>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</si>
  <si>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</si>
  <si>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</si>
  <si>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</si>
  <si>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</si>
  <si>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</si>
  <si>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</si>
  <si>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</si>
  <si>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</si>
  <si>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</si>
  <si>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</si>
  <si>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</si>
  <si>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</si>
  <si>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</si>
  <si>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</si>
  <si>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</si>
  <si>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</si>
  <si>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</si>
  <si>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</si>
  <si>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</si>
  <si>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</si>
  <si>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</si>
  <si>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</si>
  <si>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</si>
  <si>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</si>
  <si>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</si>
  <si>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</si>
  <si>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</si>
  <si>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</si>
  <si>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</si>
  <si>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</si>
  <si>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</si>
  <si>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</si>
  <si>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</si>
  <si>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</si>
  <si>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</si>
  <si>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</si>
  <si>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</si>
  <si>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</si>
  <si>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</si>
  <si>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</si>
  <si>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</si>
  <si>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</si>
  <si>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</si>
  <si>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</si>
  <si>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</si>
  <si>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</si>
  <si>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</si>
  <si>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</si>
  <si>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</si>
  <si>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</si>
  <si>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</si>
  <si>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</si>
  <si>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</si>
  <si>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</si>
  <si>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</si>
  <si>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</si>
  <si>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</si>
  <si>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</si>
  <si>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</si>
  <si>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</si>
  <si>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</si>
  <si>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</si>
  <si>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</si>
  <si>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</si>
  <si>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</si>
  <si>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</si>
  <si>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</si>
  <si>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</si>
  <si>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</si>
  <si>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</si>
  <si>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</si>
  <si>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</si>
  <si>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</si>
  <si>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</si>
  <si>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</si>
  <si>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</si>
  <si>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</si>
  <si>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</si>
  <si>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</si>
  <si>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</si>
  <si>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</si>
  <si>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</si>
  <si>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</si>
  <si>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</si>
  <si>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</si>
  <si>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</si>
  <si>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</si>
  <si>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</si>
  <si>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</si>
  <si>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</si>
  <si>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</si>
  <si>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</si>
  <si>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</si>
  <si>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</si>
  <si>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</si>
  <si>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</si>
  <si>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</si>
  <si>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</si>
  <si>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</si>
  <si>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</si>
  <si>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</si>
  <si>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</si>
  <si>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</si>
  <si>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</si>
  <si>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</si>
  <si>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</si>
  <si>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</si>
  <si>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</si>
  <si>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</si>
  <si>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</si>
  <si>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</si>
  <si>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</si>
  <si>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</si>
  <si>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</si>
  <si>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</si>
  <si>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</si>
  <si>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</si>
  <si>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</si>
  <si>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</si>
  <si>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</si>
  <si>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</si>
  <si>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</si>
  <si>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</si>
  <si>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</si>
  <si>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</si>
  <si>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</si>
  <si>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</si>
  <si>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</si>
  <si>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</si>
  <si>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</si>
  <si>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</si>
  <si>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</si>
  <si>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</si>
  <si>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</si>
  <si>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</si>
  <si>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</si>
  <si>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</si>
  <si>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</si>
  <si>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</si>
  <si>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</si>
  <si>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</si>
  <si>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</si>
  <si>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</si>
  <si>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</si>
  <si>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</si>
  <si>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</si>
  <si>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</si>
  <si>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</si>
  <si>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</si>
  <si>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</si>
  <si>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</si>
  <si>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</si>
  <si>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</si>
  <si>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</si>
  <si>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</si>
  <si>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</si>
  <si>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</si>
  <si>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</si>
  <si>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</si>
  <si>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</si>
  <si>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</si>
  <si>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</si>
  <si>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</si>
  <si>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</si>
  <si>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</si>
  <si>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</si>
  <si>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</si>
  <si>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</si>
  <si>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</si>
  <si>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</si>
  <si>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</si>
  <si>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</si>
  <si>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</si>
  <si>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</si>
  <si>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</si>
  <si>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</si>
  <si>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</si>
  <si>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</si>
  <si>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</si>
  <si>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</si>
  <si>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</si>
  <si>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</si>
  <si>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</si>
  <si>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</si>
  <si>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</si>
  <si>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</si>
  <si>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</si>
  <si>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</si>
  <si>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</si>
  <si>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</si>
  <si>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</si>
  <si>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</si>
  <si>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</si>
  <si>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</si>
  <si>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</si>
  <si>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</si>
  <si>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</si>
  <si>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</si>
  <si>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</si>
  <si>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</si>
  <si>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</si>
  <si>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</si>
  <si>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</si>
  <si>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</si>
  <si>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</si>
  <si>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</si>
  <si>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</si>
  <si>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</si>
  <si>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</si>
  <si>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</si>
  <si>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</si>
  <si>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</si>
  <si>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</si>
  <si>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</si>
  <si>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</si>
  <si>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</si>
  <si>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</si>
  <si>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</si>
  <si>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</si>
  <si>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</si>
  <si>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</si>
  <si>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</si>
  <si>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</si>
  <si>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</si>
  <si>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</si>
  <si>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</si>
  <si>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</si>
  <si>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</si>
  <si>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</si>
  <si>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</si>
  <si>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</si>
  <si>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</si>
  <si>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</si>
  <si>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</si>
  <si>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</si>
  <si>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</si>
  <si>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</si>
  <si>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</si>
  <si>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</si>
  <si>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</si>
  <si>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</si>
  <si>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</si>
  <si>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</si>
  <si>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</si>
  <si>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</si>
  <si>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</si>
  <si>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</si>
  <si>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</si>
  <si>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</si>
  <si>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</si>
  <si>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</si>
  <si>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</si>
  <si>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</si>
  <si>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</si>
  <si>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</si>
  <si>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</si>
  <si>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</si>
  <si>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</si>
  <si>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</si>
  <si>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</si>
  <si>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</si>
  <si>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</si>
  <si>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</si>
  <si>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</si>
  <si>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</si>
  <si>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</si>
  <si>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</si>
  <si>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</si>
  <si>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</si>
  <si>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</si>
  <si>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</si>
  <si>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</si>
  <si>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</si>
  <si>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</si>
  <si>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</si>
  <si>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</si>
  <si>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</si>
  <si>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</si>
  <si>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</si>
  <si>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</si>
  <si>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</si>
  <si>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</si>
  <si>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</si>
  <si>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</si>
  <si>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</si>
  <si>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</si>
  <si>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</si>
  <si>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</si>
  <si>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</si>
  <si>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</si>
  <si>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</si>
  <si>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</si>
  <si>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</si>
  <si>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</si>
  <si>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</si>
  <si>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</si>
  <si>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</si>
  <si>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</si>
  <si>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</si>
  <si>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</si>
  <si>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</si>
  <si>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</si>
  <si>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</si>
  <si>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</si>
  <si>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</si>
  <si>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</si>
  <si>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</si>
  <si>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</si>
  <si>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</si>
  <si>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</si>
  <si>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</si>
  <si>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</si>
  <si>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</si>
  <si>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</si>
  <si>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</si>
  <si>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</si>
  <si>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</si>
  <si>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</si>
  <si>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</si>
  <si>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</si>
  <si>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</si>
  <si>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</si>
  <si>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</si>
  <si>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</si>
  <si>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</si>
  <si>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</si>
  <si>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</si>
  <si>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</si>
  <si>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</si>
  <si>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</si>
  <si>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</si>
  <si>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</si>
  <si>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</si>
  <si>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</si>
  <si>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</si>
  <si>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</si>
  <si>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</si>
  <si>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</si>
  <si>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</si>
  <si>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</si>
  <si>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</si>
  <si>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</si>
  <si>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</si>
  <si>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</si>
  <si>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</si>
  <si>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</si>
  <si>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</si>
  <si>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</si>
  <si>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</si>
  <si>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</si>
  <si>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</si>
  <si>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</si>
  <si>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</si>
  <si>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</si>
  <si>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</si>
  <si>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</si>
  <si>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</si>
  <si>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</si>
  <si>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</si>
  <si>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</si>
  <si>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</si>
  <si>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</si>
  <si>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</si>
  <si>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</si>
  <si>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</si>
  <si>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</si>
  <si>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</si>
  <si>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</si>
  <si>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</si>
  <si>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</si>
  <si>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</si>
  <si>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</si>
  <si>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</si>
  <si>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</si>
  <si>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</si>
  <si>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</si>
  <si>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</si>
  <si>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</si>
  <si>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</si>
  <si>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</si>
  <si>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</si>
  <si>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</si>
  <si>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</si>
  <si>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</si>
  <si>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</si>
  <si>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</si>
  <si>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</si>
  <si>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</si>
  <si>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</si>
  <si>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</si>
  <si>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</si>
  <si>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</si>
  <si>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</si>
  <si>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</si>
  <si>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</si>
  <si>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</si>
  <si>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</si>
  <si>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</si>
  <si>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</si>
  <si>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</si>
  <si>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</si>
  <si>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</si>
  <si>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</si>
  <si>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</si>
  <si>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</si>
  <si>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</si>
  <si>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</si>
  <si>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</si>
  <si>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</si>
  <si>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</si>
  <si>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</si>
  <si>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</si>
  <si>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</si>
  <si>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</si>
  <si>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</si>
  <si>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</si>
  <si>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</si>
  <si>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</si>
  <si>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</si>
  <si>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</si>
  <si>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</si>
  <si>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</si>
  <si>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</si>
  <si>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</si>
  <si>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</si>
  <si>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</si>
  <si>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</si>
  <si>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</si>
  <si>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</si>
  <si>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</si>
  <si>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</si>
  <si>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</si>
  <si>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</si>
  <si>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</si>
  <si>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</si>
  <si>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</si>
  <si>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</si>
  <si>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</si>
  <si>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</si>
  <si>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</si>
  <si>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</si>
  <si>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</si>
  <si>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</si>
  <si>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</si>
  <si>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</si>
  <si>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</si>
  <si>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</si>
  <si>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</si>
  <si>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</si>
  <si>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</si>
  <si>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</si>
  <si>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</si>
  <si>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</si>
  <si>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</si>
  <si>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</si>
  <si>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</si>
  <si>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</si>
  <si>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</si>
  <si>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</si>
  <si>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</si>
  <si>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</si>
  <si>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</si>
  <si>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</si>
  <si>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</si>
  <si>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</si>
  <si>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</si>
  <si>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</si>
  <si>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</si>
  <si>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</si>
  <si>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</si>
  <si>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</si>
  <si>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</si>
  <si>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</si>
  <si>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</si>
  <si>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</si>
  <si>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</si>
  <si>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</si>
  <si>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</si>
  <si>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</si>
  <si>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</si>
  <si>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</si>
  <si>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</si>
  <si>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</si>
  <si>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</si>
  <si>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</si>
  <si>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</si>
  <si>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</si>
  <si>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</si>
  <si>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</si>
  <si>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</si>
  <si>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</si>
  <si>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</si>
  <si>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</si>
  <si>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</si>
  <si>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</si>
  <si>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</si>
  <si>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</si>
  <si>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</si>
  <si>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</si>
  <si>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</si>
  <si>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</si>
  <si>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</si>
  <si>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</si>
  <si>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</si>
  <si>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</si>
  <si>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</si>
  <si>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</si>
  <si>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</si>
  <si>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</si>
  <si>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</si>
  <si>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</si>
  <si>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</si>
  <si>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</si>
  <si>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</si>
  <si>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</si>
  <si>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</si>
  <si>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</si>
  <si>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</si>
  <si>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</si>
  <si>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</si>
  <si>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</si>
  <si>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</si>
  <si>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</si>
  <si>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</si>
  <si>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</si>
  <si>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</si>
  <si>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</si>
  <si>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</si>
  <si>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</si>
  <si>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</si>
  <si>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</si>
  <si>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</si>
  <si>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</si>
  <si>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</si>
  <si>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</si>
  <si>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</si>
  <si>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</si>
  <si>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</si>
  <si>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</si>
  <si>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</si>
  <si>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</si>
  <si>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</si>
  <si>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</si>
  <si>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</si>
  <si>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</si>
  <si>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</si>
  <si>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</si>
  <si>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</si>
  <si>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</si>
  <si>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</si>
  <si>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</si>
  <si>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</si>
  <si>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</si>
  <si>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</si>
  <si>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</si>
  <si>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</si>
  <si>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</si>
  <si>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</si>
  <si>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</si>
  <si>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</si>
  <si>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</si>
  <si>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</si>
  <si>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</si>
  <si>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</si>
  <si>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</si>
  <si>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</si>
  <si>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</si>
  <si>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</si>
  <si>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</si>
  <si>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</si>
  <si>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</si>
  <si>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</si>
  <si>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</si>
  <si>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</si>
  <si>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</si>
  <si>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</si>
  <si>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</si>
  <si>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</si>
  <si>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</si>
  <si>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</si>
  <si>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</si>
  <si>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</si>
  <si>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</si>
  <si>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</si>
  <si>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</si>
  <si>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</si>
  <si>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</si>
  <si>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</si>
  <si>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</si>
  <si>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</si>
  <si>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</si>
  <si>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</si>
  <si>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</si>
  <si>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</si>
  <si>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</si>
  <si>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</si>
  <si>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</si>
  <si>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</si>
  <si>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</si>
  <si>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</si>
  <si>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</si>
  <si>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</si>
  <si>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</si>
  <si>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</si>
  <si>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</si>
  <si>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</si>
  <si>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</si>
  <si>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</si>
  <si>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</si>
  <si>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</si>
  <si>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</si>
  <si>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</si>
  <si>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</si>
  <si>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</si>
  <si>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</si>
  <si>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</si>
  <si>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</si>
  <si>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</si>
  <si>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</si>
  <si>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</si>
  <si>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</si>
  <si>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</si>
  <si>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</si>
  <si>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</si>
  <si>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</si>
  <si>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</si>
  <si>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</si>
  <si>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</si>
  <si>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</si>
  <si>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</si>
  <si>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</si>
  <si>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</si>
  <si>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</si>
  <si>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</si>
  <si>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</si>
  <si>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</si>
  <si>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</si>
  <si>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</si>
  <si>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</si>
  <si>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</si>
  <si>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</si>
  <si>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</si>
  <si>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</si>
  <si>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</si>
  <si>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</si>
  <si>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</si>
  <si>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</si>
  <si>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</si>
  <si>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</si>
  <si>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</si>
  <si>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</si>
  <si>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</si>
  <si>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</si>
  <si>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</si>
  <si>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</si>
  <si>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</si>
  <si>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</si>
  <si>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</si>
  <si>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</si>
  <si>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</si>
  <si>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</si>
  <si>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</si>
  <si>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</si>
  <si>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</si>
  <si>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</si>
  <si>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</si>
  <si>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</si>
  <si>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</si>
  <si>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</si>
  <si>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</si>
  <si>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</si>
  <si>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</si>
  <si>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</si>
  <si>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</si>
  <si>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</si>
  <si>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</si>
  <si>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</si>
  <si>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</si>
  <si>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</si>
  <si>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</si>
  <si>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</si>
  <si>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</si>
  <si>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</si>
  <si>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</si>
  <si>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</si>
  <si>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</si>
  <si>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</si>
  <si>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</si>
  <si>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</si>
  <si>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</si>
  <si>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</si>
  <si>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</si>
  <si>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</si>
  <si>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</si>
  <si>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</si>
  <si>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</si>
  <si>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</si>
  <si>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</si>
  <si>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</si>
  <si>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</si>
  <si>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</si>
  <si>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</si>
  <si>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</si>
  <si>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</si>
  <si>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</si>
  <si>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</si>
  <si>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</si>
  <si>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</si>
  <si>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</si>
  <si>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</si>
  <si>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</si>
  <si>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</si>
  <si>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</si>
  <si>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</si>
  <si>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</si>
  <si>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</si>
  <si>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</si>
  <si>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</si>
  <si>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</si>
  <si>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</si>
  <si>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</si>
  <si>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</si>
  <si>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</si>
  <si>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</si>
  <si>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</si>
  <si>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</si>
  <si>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</si>
  <si>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</si>
  <si>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</si>
  <si>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</si>
  <si>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</si>
  <si>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</si>
  <si>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</si>
  <si>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</si>
  <si>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</si>
  <si>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</si>
  <si>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</si>
  <si>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</si>
  <si>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</si>
  <si>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</si>
  <si>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</si>
  <si>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</si>
  <si>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</si>
  <si>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</si>
  <si>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</si>
  <si>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</si>
  <si>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</si>
  <si>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</si>
  <si>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</si>
  <si>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</si>
  <si>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</si>
  <si>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</si>
  <si>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</si>
  <si>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</si>
  <si>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</si>
  <si>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</si>
  <si>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</si>
  <si>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</si>
  <si>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</si>
  <si>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</si>
  <si>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</si>
  <si>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</si>
  <si>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</si>
  <si>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</si>
  <si>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</si>
  <si>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</si>
  <si>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</si>
  <si>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</si>
  <si>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</si>
  <si>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</si>
  <si>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</si>
  <si>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</si>
  <si>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</si>
  <si>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</si>
  <si>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</si>
  <si>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</si>
  <si>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</si>
  <si>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</si>
  <si>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</si>
  <si>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</si>
  <si>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</si>
  <si>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</si>
  <si>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</si>
  <si>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</si>
  <si>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</si>
  <si>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</si>
  <si>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</si>
  <si>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</si>
  <si>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</si>
  <si>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</si>
  <si>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</si>
  <si>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</si>
  <si>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</si>
  <si>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</si>
  <si>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</si>
  <si>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</si>
  <si>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</si>
  <si>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</si>
  <si>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</si>
  <si>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</si>
  <si>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</si>
  <si>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</si>
  <si>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</si>
  <si>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</si>
  <si>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</si>
  <si>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</si>
  <si>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</si>
  <si>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</si>
  <si>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</si>
  <si>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</si>
  <si>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</si>
  <si>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</si>
  <si>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</si>
  <si>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</si>
  <si>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</si>
  <si>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</si>
  <si>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</si>
  <si>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</si>
  <si>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</si>
  <si>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</si>
  <si>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</si>
  <si>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</si>
  <si>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</si>
  <si>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</si>
  <si>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</si>
  <si>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</si>
  <si>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</si>
  <si>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</si>
  <si>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</si>
  <si>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</si>
  <si>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</si>
  <si>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</si>
  <si>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</si>
  <si>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</si>
  <si>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</si>
  <si>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</si>
  <si>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</si>
  <si>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</si>
  <si>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</si>
  <si>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</si>
  <si>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</si>
  <si>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</si>
  <si>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</si>
  <si>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</si>
  <si>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</si>
  <si>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</si>
  <si>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</si>
  <si>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</si>
  <si>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</si>
  <si>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</si>
  <si>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</si>
  <si>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</si>
  <si>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</si>
  <si>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</si>
  <si>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</si>
  <si>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</si>
  <si>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</si>
  <si>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</si>
  <si>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</si>
  <si>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</si>
  <si>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</si>
  <si>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</si>
  <si>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</si>
  <si>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</si>
  <si>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</si>
  <si>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</si>
  <si>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</si>
  <si>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</si>
  <si>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</si>
  <si>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</si>
  <si>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</si>
  <si>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</si>
  <si>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</si>
  <si>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</si>
  <si>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</si>
  <si>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</si>
  <si>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</si>
  <si>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</si>
  <si>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</si>
  <si>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</si>
  <si>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</si>
  <si>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</si>
  <si>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</si>
  <si>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</si>
  <si>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</si>
  <si>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</si>
  <si>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</si>
  <si>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</si>
  <si>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</si>
  <si>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</si>
  <si>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</si>
  <si>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</si>
  <si>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</si>
  <si>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</si>
  <si>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</si>
  <si>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</si>
  <si>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</si>
  <si>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</si>
  <si>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</si>
  <si>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</si>
  <si>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</si>
  <si>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</si>
  <si>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</si>
  <si>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</si>
  <si>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</si>
  <si>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</si>
  <si>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</si>
  <si>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</si>
  <si>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</si>
  <si>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</si>
  <si>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</si>
  <si>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</si>
  <si>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</si>
  <si>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</si>
  <si>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</si>
  <si>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</si>
  <si>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</si>
  <si>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</si>
  <si>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</si>
  <si>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</si>
  <si>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</si>
  <si>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</si>
  <si>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</si>
  <si>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</si>
  <si>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</si>
  <si>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</si>
  <si>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</si>
  <si>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</si>
  <si>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</si>
  <si>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</si>
  <si>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</si>
  <si>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</si>
  <si>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</si>
  <si>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</si>
  <si>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</si>
  <si>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</si>
  <si>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</si>
  <si>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</si>
  <si>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</si>
  <si>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</si>
  <si>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</si>
  <si>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</si>
  <si>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</si>
  <si>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</si>
  <si>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</si>
  <si>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</si>
  <si>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</si>
  <si>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</si>
  <si>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</si>
  <si>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</si>
  <si>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</si>
  <si>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</si>
  <si>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</si>
  <si>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</si>
  <si>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</si>
  <si>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</si>
  <si>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</si>
  <si>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</si>
  <si>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</si>
  <si>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</si>
  <si>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</si>
  <si>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</si>
  <si>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</si>
  <si>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</si>
  <si>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</si>
  <si>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</si>
  <si>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</si>
  <si>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</si>
  <si>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</si>
  <si>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</si>
  <si>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</si>
  <si>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</si>
  <si>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</si>
  <si>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</si>
  <si>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</si>
  <si>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</si>
  <si>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</si>
  <si>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</si>
  <si>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</si>
  <si>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</si>
  <si>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</si>
  <si>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</si>
  <si>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</si>
  <si>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</si>
  <si>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</si>
  <si>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</si>
  <si>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</si>
  <si>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</si>
  <si>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</si>
  <si>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</si>
  <si>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</si>
  <si>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</si>
  <si>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</si>
  <si>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</si>
  <si>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</si>
  <si>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</si>
  <si>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</si>
  <si>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</si>
  <si>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</si>
  <si>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</si>
  <si>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</si>
  <si>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</si>
  <si>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</si>
  <si>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</si>
  <si>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</si>
  <si>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</si>
  <si>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</si>
  <si>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</si>
  <si>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</si>
  <si>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</si>
  <si>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</si>
  <si>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</si>
  <si>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</si>
  <si>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</si>
  <si>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</si>
  <si>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</si>
  <si>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</si>
  <si>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</si>
  <si>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</si>
  <si>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</si>
  <si>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</si>
  <si>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</si>
  <si>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</si>
  <si>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</si>
  <si>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</si>
  <si>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</si>
  <si>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</si>
  <si>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</si>
  <si>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</si>
  <si>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</si>
  <si>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</si>
  <si>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</si>
  <si>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</si>
  <si>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</si>
  <si>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</si>
  <si>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</si>
  <si>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</si>
  <si>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</si>
  <si>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</si>
  <si>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</si>
  <si>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</si>
  <si>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</si>
  <si>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</si>
  <si>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</si>
  <si>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</si>
  <si>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</si>
  <si>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</si>
  <si>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</si>
  <si>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</si>
  <si>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</si>
  <si>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</si>
  <si>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</si>
  <si>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</si>
  <si>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</si>
  <si>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</si>
  <si>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</si>
  <si>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</si>
  <si>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</si>
  <si>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</si>
  <si>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</si>
  <si>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</si>
  <si>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</si>
  <si>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</si>
  <si>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</si>
  <si>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</si>
  <si>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</si>
  <si>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</si>
  <si>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</si>
  <si>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</si>
  <si>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</si>
  <si>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</si>
  <si>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</si>
  <si>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</si>
  <si>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</si>
  <si>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</si>
  <si>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</si>
  <si>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</si>
  <si>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</si>
  <si>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</si>
  <si>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</si>
  <si>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</si>
  <si>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</si>
  <si>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</si>
  <si>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</si>
  <si>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</si>
  <si>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</si>
  <si>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</si>
  <si>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</si>
  <si>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</si>
  <si>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</si>
  <si>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</si>
  <si>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</si>
  <si>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</si>
  <si>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</si>
  <si>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</si>
  <si>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</si>
  <si>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</si>
  <si>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</si>
  <si>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</si>
  <si>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</si>
  <si>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</si>
  <si>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</si>
  <si>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</si>
  <si>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</si>
  <si>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</si>
  <si>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</si>
  <si>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</si>
  <si>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</si>
  <si>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</si>
  <si>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</si>
  <si>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</si>
  <si>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</si>
  <si>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</si>
  <si>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</si>
  <si>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</si>
  <si>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</si>
  <si>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</si>
  <si>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</si>
  <si>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</si>
  <si>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</si>
  <si>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</si>
  <si>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</si>
  <si>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</si>
  <si>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</si>
  <si>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</si>
  <si>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</si>
  <si>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</si>
  <si>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</si>
  <si>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</si>
  <si>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</si>
  <si>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</si>
  <si>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</si>
  <si>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</si>
  <si>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</si>
  <si>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</si>
  <si>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</si>
  <si>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</si>
  <si>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</si>
  <si>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</si>
  <si>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</si>
  <si>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</si>
  <si>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</si>
  <si>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</si>
  <si>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</si>
  <si>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</si>
  <si>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</si>
  <si>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</si>
  <si>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</si>
  <si>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</si>
  <si>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</si>
  <si>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</si>
  <si>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</si>
  <si>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</si>
  <si>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</si>
  <si>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</si>
  <si>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</si>
  <si>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</si>
  <si>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</si>
  <si>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</si>
  <si>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</si>
  <si>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</si>
  <si>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</si>
  <si>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</si>
  <si>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</si>
  <si>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</si>
  <si>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</si>
  <si>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</si>
  <si>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</si>
  <si>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</si>
  <si>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</si>
  <si>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</si>
  <si>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</si>
  <si>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</si>
  <si>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</si>
  <si>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</si>
  <si>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</si>
  <si>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</si>
  <si>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</si>
  <si>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</si>
  <si>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</si>
  <si>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</si>
  <si>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</si>
  <si>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</si>
  <si>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</si>
  <si>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</si>
  <si>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</si>
  <si>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</si>
  <si>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</si>
  <si>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</si>
  <si>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</si>
  <si>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</si>
  <si>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</si>
  <si>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</si>
  <si>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</si>
  <si>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</si>
  <si>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</si>
  <si>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</si>
  <si>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</si>
  <si>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</si>
  <si>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</si>
  <si>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</si>
  <si>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</si>
  <si>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</si>
  <si>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</si>
  <si>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</si>
  <si>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</si>
  <si>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</si>
  <si>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</si>
  <si>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</si>
  <si>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</si>
  <si>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</si>
  <si>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</si>
  <si>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</si>
  <si>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</si>
  <si>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</si>
  <si>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</si>
  <si>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</si>
  <si>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</si>
  <si>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</si>
  <si>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</si>
  <si>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</si>
  <si>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</si>
  <si>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</si>
  <si>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</si>
  <si>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</si>
  <si>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</si>
  <si>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</si>
  <si>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</si>
  <si>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</si>
  <si>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</si>
  <si>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</si>
  <si>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</si>
  <si>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</si>
  <si>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</si>
  <si>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</si>
  <si>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</si>
  <si>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</si>
  <si>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</si>
  <si>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</si>
  <si>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</si>
  <si>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</si>
  <si>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</si>
  <si>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</si>
  <si>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</si>
  <si>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</si>
  <si>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</si>
  <si>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</si>
  <si>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</si>
  <si>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</si>
  <si>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</si>
  <si>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</si>
  <si>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</si>
  <si>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</si>
  <si>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</si>
  <si>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</si>
  <si>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</si>
  <si>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</si>
  <si>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</si>
  <si>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</si>
  <si>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</si>
  <si>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</si>
  <si>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</si>
  <si>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</si>
  <si>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</si>
  <si>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</si>
  <si>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</si>
  <si>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</si>
  <si>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</si>
  <si>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</si>
  <si>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</si>
  <si>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</si>
  <si>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</si>
  <si>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</si>
  <si>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</si>
  <si>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</si>
  <si>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</si>
  <si>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</si>
  <si>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</si>
  <si>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</si>
  <si>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</si>
  <si>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</si>
  <si>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</si>
  <si>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</si>
  <si>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</si>
  <si>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</si>
  <si>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</si>
  <si>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</si>
  <si>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</si>
  <si>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</si>
  <si>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</si>
  <si>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</si>
  <si>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</si>
  <si>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</si>
  <si>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</si>
  <si>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</si>
  <si>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</si>
  <si>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</si>
  <si>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</si>
  <si>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</si>
  <si>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</si>
  <si>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</si>
  <si>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</si>
  <si>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</si>
  <si>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</si>
  <si>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</si>
  <si>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</si>
  <si>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</si>
  <si>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</si>
  <si>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</si>
  <si>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</si>
  <si>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</si>
  <si>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</si>
  <si>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</si>
  <si>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</si>
  <si>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</si>
  <si>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</si>
  <si>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</si>
  <si>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</si>
  <si>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</si>
  <si>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</si>
  <si>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</si>
  <si>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</si>
  <si>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</si>
  <si>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</si>
  <si>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</si>
  <si>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</si>
  <si>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</si>
  <si>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</si>
  <si>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</si>
  <si>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</si>
  <si>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</si>
  <si>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</si>
  <si>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</si>
  <si>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</si>
  <si>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</si>
  <si>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</si>
  <si>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</si>
  <si>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</si>
  <si>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</si>
  <si>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</si>
  <si>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</si>
  <si>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</si>
  <si>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</si>
  <si>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</si>
  <si>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</si>
  <si>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</si>
  <si>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</si>
  <si>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</si>
  <si>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</si>
  <si>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</si>
  <si>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</si>
  <si>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</si>
  <si>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</si>
  <si>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</si>
  <si>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</si>
  <si>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</si>
  <si>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</si>
  <si>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</si>
  <si>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</si>
  <si>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</si>
  <si>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</si>
  <si>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</si>
  <si>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</si>
  <si>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</si>
  <si>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</si>
  <si>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</si>
  <si>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</si>
  <si>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</si>
  <si>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</si>
  <si>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</si>
  <si>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</si>
  <si>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</si>
  <si>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</si>
  <si>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</si>
  <si>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</si>
  <si>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</si>
  <si>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</si>
  <si>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</si>
  <si>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</si>
  <si>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</si>
  <si>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</si>
  <si>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</si>
  <si>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</si>
  <si>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</si>
  <si>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</si>
  <si>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</si>
  <si>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</si>
  <si>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</si>
  <si>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</si>
  <si>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</si>
  <si>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</si>
  <si>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</si>
  <si>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</si>
  <si>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</si>
  <si>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</si>
  <si>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</si>
  <si>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</si>
  <si>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</si>
  <si>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</si>
  <si>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</si>
  <si>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</si>
  <si>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</si>
  <si>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</si>
  <si>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</si>
  <si>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</si>
  <si>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</si>
  <si>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</si>
  <si>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</si>
  <si>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</si>
  <si>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</si>
  <si>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</si>
  <si>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</si>
  <si>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</si>
  <si>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</si>
  <si>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</si>
  <si>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</si>
  <si>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</si>
  <si>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</si>
  <si>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</si>
  <si>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</si>
  <si>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</si>
  <si>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</si>
  <si>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</si>
  <si>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</si>
  <si>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</si>
  <si>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</si>
  <si>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</si>
  <si>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</si>
  <si>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</si>
  <si>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</si>
  <si>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</si>
  <si>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</si>
  <si>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</si>
  <si>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</si>
  <si>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</si>
  <si>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</si>
  <si>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</si>
  <si>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</si>
  <si>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</si>
  <si>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</si>
  <si>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</si>
  <si>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</si>
  <si>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</si>
  <si>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</si>
  <si>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</si>
  <si>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</si>
  <si>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</si>
  <si>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</si>
  <si>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</si>
  <si>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</si>
  <si>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</si>
  <si>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</si>
  <si>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</si>
  <si>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</si>
  <si>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</si>
  <si>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</si>
  <si>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</si>
  <si>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</si>
  <si>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</si>
  <si>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</si>
  <si>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</si>
  <si>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</si>
  <si>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</si>
  <si>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</si>
  <si>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</si>
  <si>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</si>
  <si>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</si>
  <si>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</si>
  <si>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</si>
  <si>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</si>
  <si>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</si>
  <si>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</si>
  <si>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</si>
  <si>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</si>
  <si>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</si>
  <si>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</si>
  <si>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</si>
  <si>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</si>
  <si>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</si>
  <si>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</si>
  <si>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</si>
  <si>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</si>
  <si>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</si>
  <si>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</si>
  <si>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</si>
  <si>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</si>
  <si>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</si>
  <si>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</si>
  <si>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</si>
  <si>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</si>
  <si>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</si>
  <si>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</si>
  <si>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</si>
  <si>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</si>
  <si>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</si>
  <si>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</si>
  <si>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</si>
  <si>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</si>
  <si>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</si>
  <si>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</si>
  <si>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</si>
  <si>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</si>
  <si>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</si>
  <si>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</si>
  <si>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</si>
  <si>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</si>
  <si>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</si>
  <si>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</si>
  <si>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</si>
  <si>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</si>
  <si>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</si>
  <si>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</si>
  <si>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</si>
  <si>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</si>
  <si>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</si>
  <si>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</si>
  <si>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</si>
  <si>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</si>
  <si>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</si>
  <si>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</si>
  <si>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</si>
  <si>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</si>
  <si>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</si>
  <si>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</si>
  <si>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</si>
  <si>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</si>
  <si>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</si>
  <si>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</si>
  <si>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</si>
  <si>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</si>
  <si>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</si>
  <si>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</si>
  <si>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</si>
  <si>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</si>
  <si>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</si>
  <si>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</si>
  <si>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</si>
  <si>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</si>
  <si>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</si>
  <si>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</si>
  <si>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</si>
  <si>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</si>
  <si>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</si>
  <si>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</si>
  <si>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</si>
  <si>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</si>
  <si>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</si>
  <si>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</si>
  <si>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</si>
  <si>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</si>
  <si>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</si>
  <si>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</si>
  <si>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</si>
  <si>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</si>
  <si>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</si>
  <si>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</si>
  <si>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</si>
  <si>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</si>
  <si>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</si>
  <si>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</si>
  <si>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</si>
  <si>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</si>
  <si>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</si>
  <si>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</si>
  <si>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</si>
  <si>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</si>
  <si>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</si>
  <si>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</si>
  <si>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</si>
  <si>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</si>
  <si>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</si>
  <si>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</si>
  <si>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</si>
  <si>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</si>
  <si>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</si>
  <si>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</si>
  <si>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</si>
  <si>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</si>
  <si>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</si>
  <si>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</si>
  <si>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</si>
  <si>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</si>
  <si>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</si>
  <si>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</si>
  <si>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</si>
  <si>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</si>
  <si>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</si>
  <si>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</si>
  <si>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</si>
  <si>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</si>
  <si>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</si>
  <si>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</si>
  <si>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</si>
  <si>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</si>
  <si>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</si>
  <si>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</si>
  <si>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</si>
  <si>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</si>
  <si>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</si>
  <si>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</si>
  <si>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</si>
  <si>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</si>
  <si>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</si>
  <si>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</si>
  <si>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</si>
  <si>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</si>
  <si>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</si>
  <si>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</si>
  <si>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</si>
  <si>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</si>
  <si>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</si>
  <si>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</si>
  <si>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</si>
  <si>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</si>
  <si>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</si>
  <si>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</si>
  <si>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</si>
  <si>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</si>
  <si>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</si>
  <si>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</si>
  <si>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</si>
  <si>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</si>
  <si>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</si>
  <si>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</si>
  <si>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</si>
  <si>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</si>
  <si>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</si>
  <si>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</si>
  <si>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</si>
  <si>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</si>
  <si>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</si>
  <si>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</si>
  <si>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</si>
  <si>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</si>
  <si>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</si>
  <si>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</si>
  <si>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</si>
  <si>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</si>
  <si>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</si>
  <si>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</si>
  <si>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</si>
  <si>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</si>
  <si>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</si>
  <si>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</si>
  <si>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</si>
  <si>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</si>
  <si>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</si>
  <si>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</si>
  <si>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</si>
  <si>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</si>
  <si>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</si>
  <si>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</si>
  <si>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</si>
  <si>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</si>
  <si>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</si>
  <si>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</si>
  <si>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</si>
  <si>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</si>
  <si>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</si>
  <si>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</si>
  <si>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</si>
  <si>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</si>
  <si>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</si>
  <si>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</si>
  <si>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</si>
  <si>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</si>
  <si>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</si>
  <si>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</si>
  <si>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</si>
  <si>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</si>
  <si>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</si>
  <si>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</si>
  <si>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</si>
  <si>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</si>
  <si>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</si>
  <si>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</si>
  <si>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</si>
  <si>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</si>
  <si>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</si>
  <si>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</si>
  <si>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</si>
  <si>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</si>
  <si>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</si>
  <si>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</si>
  <si>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</si>
  <si>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</si>
  <si>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</si>
  <si>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</si>
  <si>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</si>
  <si>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</si>
  <si>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</si>
  <si>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</si>
  <si>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</si>
  <si>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</si>
  <si>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</si>
  <si>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</si>
  <si>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</si>
  <si>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</si>
  <si>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</si>
  <si>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</si>
  <si>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</si>
  <si>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</si>
  <si>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</si>
  <si>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</si>
  <si>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</si>
  <si>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</si>
  <si>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</si>
  <si>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</si>
  <si>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</si>
  <si>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</si>
  <si>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</si>
  <si>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</si>
  <si>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</si>
  <si>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</si>
  <si>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</si>
  <si>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</si>
  <si>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</si>
  <si>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</si>
  <si>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</si>
  <si>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</si>
  <si>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</si>
  <si>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</si>
  <si>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</si>
  <si>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</si>
  <si>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</si>
  <si>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</si>
  <si>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</si>
  <si>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</si>
  <si>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</si>
  <si>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</si>
  <si>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</si>
  <si>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</si>
  <si>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</si>
  <si>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</si>
  <si>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</si>
  <si>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</si>
  <si>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</si>
  <si>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</si>
  <si>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</si>
  <si>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</si>
  <si>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</si>
  <si>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</si>
  <si>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</si>
  <si>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</si>
  <si>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</si>
  <si>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</si>
  <si>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</si>
  <si>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</si>
  <si>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</si>
  <si>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</si>
  <si>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</si>
  <si>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</si>
  <si>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</si>
  <si>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</si>
  <si>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</si>
  <si>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</si>
  <si>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</si>
  <si>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</si>
  <si>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</si>
  <si>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</si>
  <si>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</si>
  <si>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</si>
  <si>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</si>
  <si>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</si>
  <si>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</si>
  <si>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</si>
  <si>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</si>
  <si>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</si>
  <si>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</si>
  <si>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</si>
  <si>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</si>
  <si>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</si>
  <si>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</si>
  <si>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</si>
  <si>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</si>
  <si>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</si>
  <si>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</si>
  <si>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</si>
  <si>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</si>
  <si>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</si>
  <si>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</si>
  <si>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</si>
  <si>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</si>
  <si>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</si>
  <si>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</si>
  <si>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</si>
  <si>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</si>
  <si>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</si>
  <si>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</si>
  <si>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</si>
  <si>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</si>
  <si>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</si>
  <si>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</si>
  <si>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</si>
  <si>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</si>
  <si>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</si>
  <si>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</si>
  <si>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</si>
  <si>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</si>
  <si>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</si>
  <si>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</si>
  <si>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</si>
  <si>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</si>
  <si>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</si>
  <si>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</si>
  <si>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</si>
  <si>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</si>
  <si>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</si>
  <si>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</si>
  <si>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</si>
  <si>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</si>
  <si>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</si>
  <si>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</si>
  <si>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</si>
  <si>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</si>
  <si>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</si>
  <si>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</si>
  <si>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</si>
  <si>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</si>
  <si>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</si>
  <si>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</si>
  <si>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</si>
  <si>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</si>
  <si>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</si>
  <si>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</si>
  <si>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</si>
  <si>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</si>
  <si>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</si>
  <si>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</si>
  <si>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</si>
  <si>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</si>
  <si>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</si>
  <si>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</si>
  <si>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</si>
  <si>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</si>
  <si>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</si>
  <si>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</si>
  <si>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</si>
  <si>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</si>
  <si>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</si>
  <si>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</si>
  <si>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</si>
  <si>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</si>
  <si>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</si>
  <si>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</si>
  <si>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</si>
  <si>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</si>
  <si>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</si>
  <si>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</si>
  <si>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</si>
  <si>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</si>
  <si>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</si>
  <si>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</si>
  <si>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</si>
  <si>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</si>
  <si>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</si>
  <si>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</si>
  <si>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</si>
  <si>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</si>
  <si>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</si>
  <si>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</si>
  <si>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</si>
  <si>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</si>
  <si>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</si>
  <si>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</si>
  <si>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</si>
  <si>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</si>
  <si>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</si>
  <si>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</si>
  <si>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</si>
  <si>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</si>
  <si>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</si>
  <si>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</si>
  <si>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</si>
  <si>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</si>
  <si>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</si>
  <si>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</si>
  <si>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</si>
  <si>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</si>
  <si>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</si>
  <si>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</si>
  <si>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</si>
  <si>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</si>
  <si>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</si>
  <si>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</si>
  <si>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</si>
  <si>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</si>
  <si>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</si>
  <si>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</si>
  <si>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</si>
  <si>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</si>
  <si>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</si>
  <si>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</si>
  <si>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</si>
  <si>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</si>
  <si>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</si>
  <si>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</si>
  <si>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</si>
  <si>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</si>
  <si>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</si>
  <si>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</si>
  <si>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</si>
  <si>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</si>
  <si>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</si>
  <si>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</si>
  <si>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</si>
  <si>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</si>
  <si>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</si>
  <si>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</si>
  <si>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</si>
  <si>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</si>
  <si>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</si>
  <si>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</si>
  <si>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</si>
  <si>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</si>
  <si>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</si>
  <si>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</si>
  <si>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</si>
  <si>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</si>
  <si>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</si>
  <si>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</si>
  <si>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</si>
  <si>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</si>
  <si>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</si>
  <si>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</si>
  <si>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</si>
  <si>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</si>
  <si>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</si>
  <si>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</si>
  <si>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</si>
  <si>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</si>
  <si>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</si>
  <si>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</si>
  <si>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</si>
  <si>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</si>
  <si>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</si>
  <si>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</si>
  <si>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</si>
  <si>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</si>
  <si>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</si>
  <si>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</si>
  <si>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</si>
  <si>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</si>
  <si>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</si>
  <si>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</si>
  <si>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</si>
  <si>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</si>
  <si>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</si>
  <si>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</si>
  <si>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</si>
  <si>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</si>
  <si>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</si>
  <si>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</si>
  <si>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</si>
  <si>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</si>
  <si>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</si>
  <si>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</si>
  <si>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</si>
  <si>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</si>
  <si>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</si>
  <si>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</si>
  <si>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</si>
  <si>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</si>
  <si>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</si>
  <si>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</si>
  <si>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</si>
  <si>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</si>
  <si>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</si>
  <si>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</si>
  <si>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</si>
  <si>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</si>
  <si>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</si>
  <si>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</si>
  <si>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</si>
  <si>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</si>
  <si>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</si>
  <si>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</si>
  <si>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</si>
  <si>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</si>
  <si>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</si>
  <si>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</si>
  <si>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</si>
  <si>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</si>
  <si>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</si>
  <si>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</si>
  <si>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</si>
  <si>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</si>
  <si>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</si>
  <si>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</si>
  <si>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</si>
  <si>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</si>
  <si>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</si>
  <si>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</si>
  <si>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</si>
  <si>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</si>
  <si>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</si>
  <si>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</si>
  <si>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</si>
  <si>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</si>
  <si>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</si>
  <si>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</si>
  <si>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</si>
  <si>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</si>
  <si>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</si>
  <si>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</si>
  <si>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</si>
  <si>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</si>
  <si>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</si>
  <si>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</si>
  <si>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</si>
  <si>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</si>
  <si>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</si>
  <si>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</si>
  <si>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</si>
  <si>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</si>
  <si>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</si>
  <si>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</si>
  <si>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</si>
  <si>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</si>
  <si>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</si>
  <si>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</si>
  <si>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</si>
  <si>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</si>
  <si>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</si>
  <si>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</si>
  <si>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</si>
  <si>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</si>
  <si>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</si>
  <si>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</si>
  <si>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</si>
  <si>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</si>
  <si>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</si>
  <si>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</si>
  <si>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</si>
  <si>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</si>
  <si>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</si>
  <si>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</si>
  <si>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</si>
  <si>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</si>
  <si>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</si>
  <si>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</si>
  <si>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</si>
  <si>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</si>
  <si>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</si>
  <si>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</si>
  <si>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</si>
  <si>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</si>
  <si>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</si>
  <si>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</si>
  <si>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</si>
  <si>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</si>
  <si>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</si>
  <si>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</si>
  <si>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</si>
  <si>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</si>
  <si>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</si>
  <si>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</si>
  <si>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</si>
  <si>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</si>
  <si>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</si>
  <si>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</si>
  <si>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</si>
  <si>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</si>
  <si>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</si>
  <si>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</si>
  <si>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</si>
  <si>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</si>
  <si>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</si>
  <si>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</si>
  <si>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</si>
  <si>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</si>
  <si>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</si>
  <si>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</si>
  <si>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</si>
  <si>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</si>
  <si>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</si>
  <si>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</si>
  <si>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</si>
  <si>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</si>
  <si>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</si>
  <si>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</si>
  <si>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</si>
  <si>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</si>
  <si>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</si>
  <si>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</si>
  <si>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</si>
  <si>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</si>
  <si>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</si>
  <si>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</si>
  <si>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</si>
  <si>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</si>
  <si>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</si>
  <si>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</si>
  <si>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</si>
  <si>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</si>
  <si>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</si>
  <si>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</si>
  <si>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</si>
  <si>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</si>
  <si>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</si>
  <si>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</si>
  <si>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</si>
  <si>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</si>
  <si>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</si>
  <si>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</si>
  <si>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</si>
  <si>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</si>
  <si>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</si>
  <si>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</si>
  <si>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</si>
  <si>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</si>
  <si>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</si>
  <si>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</si>
  <si>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</si>
  <si>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</si>
  <si>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</si>
  <si>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</si>
  <si>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</si>
  <si>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</si>
  <si>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</si>
  <si>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</si>
  <si>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</si>
  <si>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</si>
  <si>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</si>
  <si>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</si>
  <si>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</si>
  <si>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</si>
  <si>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</si>
  <si>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</si>
  <si>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</si>
  <si>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</si>
  <si>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</si>
  <si>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</si>
  <si>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</si>
  <si>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</si>
  <si>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</si>
  <si>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</si>
  <si>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</si>
  <si>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</si>
  <si>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</si>
  <si>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</si>
  <si>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</si>
  <si>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</si>
  <si>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</si>
  <si>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</si>
  <si>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</si>
  <si>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</si>
  <si>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</si>
  <si>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</si>
  <si>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</si>
  <si>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</si>
  <si>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</si>
  <si>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</si>
  <si>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</si>
  <si>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</si>
  <si>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</si>
  <si>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</si>
  <si>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</si>
  <si>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</si>
  <si>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</si>
  <si>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</si>
  <si>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</si>
  <si>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</si>
  <si>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</si>
  <si>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</si>
  <si>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</si>
  <si>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</si>
  <si>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</si>
  <si>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</si>
  <si>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</si>
  <si>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</si>
  <si>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</si>
  <si>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</si>
  <si>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</si>
  <si>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</si>
  <si>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</si>
  <si>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</si>
  <si>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</si>
  <si>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</si>
  <si>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</si>
  <si>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</si>
  <si>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</si>
  <si>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</si>
  <si>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</si>
  <si>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</si>
  <si>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</si>
  <si>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</si>
  <si>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</si>
  <si>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</si>
  <si>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</si>
  <si>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</si>
  <si>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</si>
  <si>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</si>
  <si>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</si>
  <si>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</si>
  <si>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</si>
  <si>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</si>
  <si>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</si>
  <si>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</si>
  <si>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</si>
  <si>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</si>
  <si>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</si>
  <si>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</si>
  <si>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</si>
  <si>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</si>
  <si>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</si>
  <si>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</si>
  <si>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</si>
  <si>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</si>
  <si>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</si>
  <si>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</si>
  <si>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</si>
  <si>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</si>
  <si>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</si>
  <si>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</si>
  <si>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</si>
  <si>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</si>
  <si>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</si>
  <si>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</si>
  <si>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</si>
  <si>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</si>
  <si>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</si>
  <si>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</si>
  <si>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</si>
  <si>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</si>
  <si>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</si>
  <si>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</si>
  <si>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</si>
  <si>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</si>
  <si>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</si>
  <si>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</si>
  <si>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</si>
  <si>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</si>
  <si>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</si>
  <si>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</si>
  <si>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</si>
  <si>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</si>
  <si>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</si>
  <si>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</si>
  <si>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</si>
  <si>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</si>
  <si>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</si>
  <si>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</si>
  <si>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</si>
  <si>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</si>
  <si>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</si>
  <si>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</si>
  <si>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</si>
  <si>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</si>
  <si>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</si>
  <si>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</si>
  <si>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</si>
  <si>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</si>
  <si>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</si>
  <si>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</si>
  <si>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</si>
  <si>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</si>
  <si>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</si>
  <si>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</si>
  <si>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</si>
  <si>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</si>
  <si>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</si>
  <si>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</si>
  <si>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</si>
  <si>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</si>
  <si>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</si>
  <si>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</si>
  <si>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</si>
  <si>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</si>
  <si>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</si>
  <si>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</si>
  <si>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</si>
  <si>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</si>
  <si>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</si>
  <si>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</si>
  <si>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</si>
  <si>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</si>
  <si>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</si>
  <si>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</si>
  <si>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</si>
  <si>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</si>
  <si>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</si>
  <si>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</si>
  <si>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</si>
  <si>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</si>
  <si>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</si>
  <si>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</si>
  <si>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</si>
  <si>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</si>
  <si>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</si>
  <si>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</si>
  <si>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</si>
  <si>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</si>
  <si>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</si>
  <si>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</si>
  <si>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</si>
  <si>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</si>
  <si>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</si>
  <si>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</si>
  <si>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</si>
  <si>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</si>
  <si>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</si>
  <si>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</si>
  <si>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</si>
  <si>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</si>
  <si>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</si>
  <si>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</si>
  <si>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</si>
  <si>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</si>
  <si>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</si>
  <si>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</si>
  <si>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</si>
  <si>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</si>
  <si>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</si>
  <si>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</si>
  <si>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</si>
  <si>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</si>
  <si>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</si>
  <si>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</si>
  <si>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</si>
  <si>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</si>
  <si>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</si>
  <si>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</si>
  <si>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</si>
  <si>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</si>
  <si>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</si>
  <si>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</si>
  <si>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</si>
  <si>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</si>
  <si>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</si>
  <si>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</si>
  <si>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</si>
  <si>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</si>
  <si>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</si>
  <si>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</si>
  <si>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</si>
  <si>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</si>
  <si>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</si>
  <si>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</si>
  <si>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</si>
  <si>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</si>
  <si>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</si>
  <si>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</si>
  <si>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</si>
  <si>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</si>
  <si>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</si>
  <si>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</si>
  <si>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</si>
  <si>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</si>
  <si>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</si>
  <si>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</si>
  <si>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</si>
  <si>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</si>
  <si>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</si>
  <si>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</si>
  <si>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</si>
  <si>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</si>
  <si>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</si>
  <si>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</si>
  <si>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</si>
  <si>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</si>
  <si>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</si>
  <si>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</si>
  <si>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</si>
  <si>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</si>
  <si>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</si>
  <si>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</si>
  <si>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</si>
  <si>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</si>
  <si>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</si>
  <si>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</si>
  <si>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</si>
  <si>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</si>
  <si>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</si>
  <si>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</si>
  <si>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</si>
  <si>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</si>
  <si>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</si>
  <si>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</si>
  <si>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</si>
  <si>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</si>
  <si>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</si>
  <si>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</si>
  <si>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</si>
  <si>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</si>
  <si>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</si>
  <si>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</si>
  <si>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</si>
  <si>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</si>
  <si>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</si>
  <si>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</si>
  <si>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</si>
  <si>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</si>
  <si>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</si>
  <si>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</si>
  <si>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</si>
  <si>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</si>
  <si>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</si>
  <si>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</si>
  <si>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</si>
  <si>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</si>
  <si>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</si>
  <si>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</si>
  <si>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</si>
  <si>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</si>
  <si>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</si>
  <si>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</si>
  <si>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</si>
  <si>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</si>
  <si>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</si>
  <si>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</si>
  <si>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</si>
  <si>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</si>
  <si>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</si>
  <si>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</si>
  <si>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</si>
  <si>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</si>
  <si>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</si>
  <si>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</si>
  <si>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</si>
  <si>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</si>
  <si>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</si>
  <si>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</si>
  <si>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</si>
  <si>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</si>
  <si>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</si>
  <si>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</si>
  <si>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</si>
  <si>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</si>
  <si>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</si>
  <si>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</si>
  <si>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</si>
  <si>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</si>
  <si>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</si>
  <si>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</si>
  <si>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</si>
  <si>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</si>
  <si>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</si>
  <si>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</si>
  <si>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</si>
  <si>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</si>
  <si>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</si>
  <si>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</si>
  <si>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</si>
  <si>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</si>
  <si>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</si>
  <si>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</si>
  <si>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</si>
  <si>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</si>
  <si>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</si>
  <si>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</si>
  <si>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</si>
  <si>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</si>
  <si>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</si>
  <si>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</si>
  <si>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</si>
  <si>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</si>
  <si>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</si>
  <si>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</si>
  <si>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</si>
  <si>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</si>
  <si>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</si>
  <si>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</si>
  <si>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</si>
  <si>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</si>
  <si>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</si>
  <si>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</si>
  <si>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</si>
  <si>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</si>
  <si>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</si>
  <si>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</si>
  <si>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</si>
  <si>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</si>
  <si>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</si>
  <si>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</si>
  <si>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</si>
  <si>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</si>
  <si>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</si>
  <si>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</si>
  <si>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</si>
  <si>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</si>
  <si>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</si>
  <si>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</si>
  <si>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</si>
  <si>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</si>
  <si>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</si>
  <si>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</si>
  <si>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</si>
  <si>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</si>
  <si>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</si>
  <si>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</si>
  <si>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</si>
  <si>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</si>
  <si>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</si>
  <si>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</si>
  <si>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</si>
  <si>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</si>
  <si>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</si>
  <si>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</si>
  <si>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</si>
  <si>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</si>
  <si>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</si>
  <si>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</si>
  <si>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</si>
  <si>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</si>
  <si>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</si>
  <si>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</si>
  <si>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</si>
  <si>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</si>
  <si>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</si>
  <si>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</si>
  <si>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</si>
  <si>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</si>
  <si>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</si>
  <si>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</si>
  <si>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</si>
  <si>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</si>
  <si>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</si>
  <si>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</si>
  <si>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</si>
  <si>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</si>
  <si>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</si>
  <si>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</si>
  <si>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</si>
  <si>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</si>
  <si>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</si>
  <si>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</si>
  <si>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</si>
  <si>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</si>
  <si>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</si>
  <si>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</si>
  <si>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</si>
  <si>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</si>
  <si>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</si>
  <si>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</si>
  <si>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</si>
  <si>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</si>
  <si>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</si>
  <si>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</si>
  <si>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</si>
  <si>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</si>
  <si>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</si>
  <si>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</si>
  <si>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</si>
  <si>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</si>
  <si>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</si>
  <si>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</si>
  <si>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</si>
  <si>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</si>
  <si>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</si>
  <si>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</si>
  <si>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</si>
  <si>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</si>
  <si>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</si>
  <si>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</si>
  <si>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</si>
  <si>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</si>
  <si>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</si>
  <si>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</si>
  <si>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</si>
  <si>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</si>
  <si>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</si>
  <si>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</si>
  <si>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</si>
  <si>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</si>
  <si>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</si>
  <si>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</si>
  <si>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</si>
  <si>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</si>
  <si>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</si>
  <si>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</si>
  <si>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</si>
  <si>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</si>
  <si>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</si>
  <si>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</si>
  <si>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</si>
  <si>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</si>
  <si>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</si>
  <si>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</si>
  <si>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</si>
  <si>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</si>
  <si>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</si>
  <si>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</si>
  <si>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</si>
  <si>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</si>
  <si>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</si>
  <si>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</si>
  <si>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</si>
  <si>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</si>
  <si>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</si>
  <si>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</si>
  <si>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</si>
  <si>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</si>
  <si>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</si>
  <si>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</si>
  <si>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</si>
  <si>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</si>
  <si>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</si>
  <si>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</si>
  <si>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</si>
  <si>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</si>
  <si>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</si>
  <si>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</si>
  <si>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</si>
  <si>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</si>
  <si>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</si>
  <si>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</si>
  <si>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</si>
  <si>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</si>
  <si>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</si>
  <si>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</si>
  <si>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</si>
  <si>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</si>
  <si>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</si>
  <si>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</si>
  <si>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</si>
  <si>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</si>
  <si>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</si>
  <si>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</si>
  <si>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</si>
  <si>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</si>
  <si>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</si>
  <si>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</si>
  <si>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</si>
  <si>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</si>
  <si>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</si>
  <si>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</si>
  <si>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</si>
  <si>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</si>
  <si>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</si>
  <si>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</si>
  <si>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</si>
  <si>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</si>
  <si>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</si>
  <si>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</si>
  <si>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</si>
  <si>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</si>
  <si>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</si>
  <si>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</si>
  <si>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</si>
  <si>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</si>
  <si>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</si>
  <si>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</si>
  <si>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</si>
  <si>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</si>
  <si>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</si>
  <si>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</si>
  <si>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</si>
  <si>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</si>
  <si>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</si>
  <si>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</si>
  <si>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</si>
  <si>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</si>
  <si>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</si>
  <si>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</si>
  <si>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</si>
  <si>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</si>
  <si>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</si>
  <si>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</si>
  <si>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</si>
  <si>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</si>
  <si>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</si>
  <si>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</si>
  <si>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</si>
  <si>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</si>
  <si>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</si>
  <si>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</si>
  <si>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</si>
  <si>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</si>
  <si>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</si>
  <si>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</si>
  <si>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</si>
  <si>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</si>
  <si>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</si>
  <si>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</si>
  <si>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</si>
  <si>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</si>
  <si>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</si>
  <si>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</si>
  <si>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</si>
  <si>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</si>
  <si>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</si>
  <si>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</si>
  <si>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</si>
  <si>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</si>
  <si>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</si>
  <si>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</si>
  <si>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</si>
  <si>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</si>
  <si>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</si>
  <si>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</si>
  <si>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</si>
  <si>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</si>
  <si>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</si>
  <si>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</si>
  <si>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</si>
  <si>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</si>
  <si>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</si>
  <si>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</si>
  <si>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</si>
  <si>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</si>
  <si>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</si>
  <si>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</si>
  <si>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</si>
  <si>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</si>
  <si>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</si>
  <si>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</si>
  <si>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</si>
  <si>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</si>
  <si>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</si>
  <si>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</si>
  <si>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</si>
  <si>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</si>
  <si>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</si>
  <si>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</si>
  <si>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</si>
  <si>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</si>
  <si>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</si>
  <si>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</si>
  <si>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</si>
  <si>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</si>
  <si>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</si>
  <si>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</si>
  <si>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</si>
  <si>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</si>
  <si>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</si>
  <si>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</si>
  <si>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</si>
  <si>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</si>
  <si>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</si>
  <si>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</si>
  <si>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</si>
  <si>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</si>
  <si>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</si>
  <si>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</si>
  <si>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</si>
  <si>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</si>
  <si>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</si>
  <si>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</si>
  <si>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</si>
  <si>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</si>
  <si>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</si>
  <si>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</si>
  <si>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</si>
  <si>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</si>
  <si>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</si>
  <si>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</si>
  <si>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</si>
  <si>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</si>
  <si>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</si>
  <si>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</si>
  <si>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</si>
  <si>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</si>
  <si>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</si>
  <si>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</si>
  <si>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</si>
  <si>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</si>
  <si>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</si>
  <si>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</si>
  <si>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</si>
  <si>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</si>
  <si>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</si>
  <si>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</si>
  <si>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</si>
  <si>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</si>
  <si>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</si>
  <si>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</si>
  <si>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</si>
  <si>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</si>
  <si>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</si>
  <si>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</si>
  <si>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</si>
  <si>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</si>
  <si>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</si>
  <si>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</si>
  <si>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</si>
  <si>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</si>
  <si>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</si>
  <si>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</si>
  <si>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</si>
  <si>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</si>
  <si>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</si>
  <si>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</si>
  <si>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</si>
  <si>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</si>
  <si>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</si>
  <si>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</si>
  <si>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</si>
  <si>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</si>
  <si>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</si>
  <si>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</si>
  <si>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</si>
  <si>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</si>
  <si>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</si>
  <si>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</si>
  <si>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</si>
  <si>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</si>
  <si>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</si>
  <si>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</si>
  <si>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</si>
  <si>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</si>
  <si>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</si>
  <si>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</si>
  <si>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</si>
  <si>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</si>
  <si>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</si>
  <si>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</si>
  <si>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</si>
  <si>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</si>
  <si>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</si>
  <si>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</si>
  <si>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</si>
  <si>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</si>
  <si>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</si>
  <si>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</si>
  <si>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</si>
  <si>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</si>
  <si>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</si>
  <si>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</si>
  <si>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</si>
  <si>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</si>
  <si>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</si>
  <si>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</si>
  <si>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</si>
  <si>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</si>
  <si>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</si>
  <si>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</si>
  <si>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</si>
  <si>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</si>
  <si>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</si>
  <si>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</si>
  <si>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</si>
  <si>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</si>
  <si>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</si>
  <si>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</si>
  <si>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</si>
  <si>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</si>
  <si>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</si>
  <si>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</si>
  <si>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</si>
  <si>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</si>
  <si>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</si>
  <si>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</si>
  <si>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</si>
  <si>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</si>
  <si>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</si>
  <si>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</si>
  <si>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</si>
  <si>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</si>
  <si>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</si>
  <si>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</si>
  <si>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</si>
  <si>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</si>
  <si>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</si>
  <si>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</si>
  <si>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</si>
  <si>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</si>
  <si>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</si>
  <si>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</si>
  <si>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</si>
  <si>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</si>
  <si>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</si>
  <si>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</si>
  <si>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</si>
  <si>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</si>
  <si>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</si>
  <si>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</si>
  <si>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</si>
  <si>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</si>
  <si>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</si>
  <si>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</si>
  <si>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</si>
  <si>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</si>
  <si>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</si>
  <si>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</si>
  <si>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</si>
  <si>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</si>
  <si>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</si>
  <si>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</si>
  <si>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</si>
  <si>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</si>
  <si>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</si>
  <si>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</si>
  <si>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</si>
  <si>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</si>
  <si>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</si>
  <si>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</si>
  <si>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</si>
  <si>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</si>
  <si>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</si>
  <si>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</si>
  <si>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</si>
  <si>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</si>
  <si>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</si>
  <si>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</si>
  <si>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</si>
  <si>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</si>
  <si>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</si>
  <si>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</si>
  <si>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</si>
  <si>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</si>
  <si>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</si>
  <si>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</si>
  <si>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</si>
  <si>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</si>
  <si>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</si>
  <si>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</si>
  <si>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</si>
  <si>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</si>
  <si>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</si>
  <si>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</si>
  <si>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</si>
  <si>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</si>
  <si>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</si>
  <si>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</si>
  <si>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</si>
  <si>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</si>
  <si>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</si>
  <si>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</si>
  <si>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</si>
  <si>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</si>
  <si>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</si>
  <si>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</si>
  <si>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</si>
  <si>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</si>
  <si>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</si>
  <si>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</si>
  <si>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</si>
  <si>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</si>
  <si>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</si>
  <si>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</si>
  <si>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</si>
  <si>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</si>
  <si>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</si>
  <si>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</si>
  <si>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</si>
  <si>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</si>
  <si>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</si>
  <si>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</si>
  <si>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</si>
  <si>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</si>
  <si>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</si>
  <si>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</si>
  <si>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</si>
  <si>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</si>
  <si>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</si>
  <si>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</si>
  <si>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</si>
  <si>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</si>
  <si>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</si>
  <si>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</si>
  <si>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</si>
  <si>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</si>
  <si>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</si>
  <si>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</si>
  <si>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</si>
  <si>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</si>
  <si>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</si>
  <si>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</si>
  <si>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</si>
  <si>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</si>
  <si>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</si>
  <si>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</si>
  <si>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</si>
  <si>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</si>
  <si>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</si>
  <si>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</si>
  <si>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</si>
  <si>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</si>
  <si>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</si>
  <si>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</si>
  <si>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</si>
  <si>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</si>
  <si>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</si>
  <si>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</si>
  <si>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</si>
  <si>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</si>
  <si>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</si>
  <si>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</si>
  <si>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</si>
  <si>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</si>
  <si>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</si>
  <si>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</si>
  <si>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</si>
  <si>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</si>
  <si>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</si>
  <si>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</si>
  <si>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</si>
  <si>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</si>
  <si>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</si>
  <si>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</si>
  <si>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</si>
  <si>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</si>
  <si>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</si>
  <si>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</si>
  <si>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</si>
  <si>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</si>
  <si>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</si>
  <si>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</si>
  <si>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</si>
  <si>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</si>
  <si>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</si>
  <si>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</si>
  <si>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</si>
  <si>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</si>
  <si>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</si>
  <si>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</si>
  <si>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</si>
  <si>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</si>
  <si>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</si>
  <si>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</si>
  <si>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</si>
  <si>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</si>
  <si>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</si>
  <si>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</si>
  <si>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</si>
  <si>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</si>
  <si>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</si>
  <si>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</si>
  <si>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</si>
  <si>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</si>
  <si>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</si>
  <si>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</si>
  <si>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</si>
  <si>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</si>
  <si>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</si>
  <si>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</si>
  <si>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</si>
  <si>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</si>
  <si>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</si>
  <si>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</si>
  <si>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</si>
  <si>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</si>
  <si>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</si>
  <si>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</si>
  <si>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</si>
  <si>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</si>
  <si>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</si>
  <si>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</si>
  <si>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</si>
  <si>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</si>
  <si>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</si>
  <si>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</si>
  <si>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</si>
  <si>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</si>
  <si>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</si>
  <si>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</si>
  <si>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</si>
  <si>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</si>
  <si>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</si>
  <si>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</si>
  <si>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</si>
  <si>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</si>
  <si>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</si>
  <si>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</si>
  <si>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</si>
  <si>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</si>
  <si>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</si>
  <si>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</si>
  <si>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</si>
  <si>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</si>
  <si>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</si>
  <si>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</si>
  <si>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</si>
  <si>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</si>
  <si>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</si>
  <si>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</si>
  <si>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</si>
  <si>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</si>
  <si>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</si>
  <si>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</si>
  <si>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</si>
  <si>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</si>
  <si>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</si>
  <si>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</si>
  <si>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</si>
  <si>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</si>
  <si>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</si>
  <si>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</si>
  <si>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</si>
  <si>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</si>
  <si>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</si>
  <si>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</si>
  <si>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</si>
  <si>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</si>
  <si>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</si>
  <si>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</si>
  <si>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</si>
  <si>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</si>
  <si>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</si>
  <si>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</si>
  <si>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</si>
  <si>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</si>
  <si>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</si>
  <si>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</si>
  <si>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</si>
  <si>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</si>
  <si>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</si>
  <si>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</si>
  <si>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</si>
  <si>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</si>
  <si>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</si>
  <si>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</si>
  <si>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</si>
  <si>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</si>
  <si>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</si>
  <si>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</si>
  <si>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</si>
  <si>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</si>
  <si>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</si>
  <si>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</si>
  <si>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</si>
  <si>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</si>
  <si>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</si>
  <si>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</si>
  <si>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</si>
  <si>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</si>
  <si>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</si>
  <si>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</si>
  <si>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</si>
  <si>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</si>
  <si>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</si>
  <si>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</si>
  <si>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</si>
  <si>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</si>
  <si>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</si>
  <si>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</si>
  <si>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</si>
  <si>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</si>
  <si>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</si>
  <si>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</si>
  <si>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</si>
  <si>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</si>
  <si>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</si>
  <si>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</si>
  <si>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</si>
  <si>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</si>
  <si>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</si>
  <si>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</si>
  <si>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</si>
  <si>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</si>
  <si>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</si>
  <si>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</si>
  <si>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</si>
  <si>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</si>
  <si>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</si>
  <si>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</si>
  <si>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</si>
  <si>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</si>
  <si>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</si>
  <si>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</si>
  <si>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</si>
  <si>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</si>
  <si>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</si>
  <si>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</si>
  <si>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</si>
  <si>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</si>
  <si>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</si>
  <si>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</si>
  <si>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</si>
  <si>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</si>
  <si>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</si>
  <si>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</si>
  <si>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</si>
  <si>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</si>
  <si>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</si>
  <si>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</si>
  <si>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</si>
  <si>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</si>
  <si>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</si>
  <si>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</si>
  <si>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</si>
  <si>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</si>
  <si>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</si>
  <si>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</si>
  <si>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</si>
  <si>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</si>
  <si>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</si>
  <si>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</si>
  <si>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</si>
  <si>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</si>
  <si>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</si>
  <si>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</si>
  <si>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</si>
  <si>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</si>
  <si>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</si>
  <si>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</si>
  <si>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</si>
  <si>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</si>
  <si>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</si>
  <si>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</si>
  <si>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</si>
  <si>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</si>
  <si>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</si>
  <si>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</si>
  <si>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</si>
  <si>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</si>
  <si>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</si>
  <si>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</si>
  <si>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</si>
  <si>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</si>
  <si>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</si>
  <si>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</si>
  <si>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</si>
  <si>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</si>
  <si>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</si>
  <si>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</si>
  <si>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</si>
  <si>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</si>
  <si>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</si>
  <si>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</si>
  <si>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</si>
  <si>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</si>
  <si>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</si>
  <si>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</si>
  <si>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</si>
  <si>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</si>
  <si>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</si>
  <si>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</si>
  <si>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</si>
  <si>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</si>
  <si>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</si>
  <si>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</si>
  <si>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</si>
  <si>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</si>
  <si>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</si>
  <si>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</si>
  <si>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</si>
  <si>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</si>
  <si>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</si>
  <si>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</si>
  <si>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</si>
  <si>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</si>
  <si>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</si>
  <si>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</si>
  <si>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</si>
  <si>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</si>
  <si>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</si>
  <si>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</si>
  <si>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</si>
  <si>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</si>
  <si>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</si>
  <si>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</si>
  <si>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</si>
  <si>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</si>
  <si>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</si>
  <si>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</si>
  <si>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</si>
  <si>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</si>
  <si>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</si>
  <si>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</si>
  <si>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</si>
  <si>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</si>
  <si>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</si>
  <si>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</si>
  <si>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</si>
  <si>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</si>
  <si>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</si>
  <si>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</si>
  <si>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</si>
  <si>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</si>
  <si>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</si>
  <si>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</si>
  <si>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</si>
  <si>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</si>
  <si>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</si>
  <si>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</si>
  <si>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</si>
  <si>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</si>
  <si>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</si>
  <si>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</si>
  <si>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</si>
  <si>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</si>
  <si>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</si>
  <si>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</si>
  <si>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</si>
  <si>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</si>
  <si>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</si>
  <si>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</si>
  <si>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</si>
  <si>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</si>
  <si>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</si>
  <si>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</si>
  <si>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</si>
  <si>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</si>
  <si>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</si>
  <si>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</si>
  <si>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</si>
  <si>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</si>
  <si>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</si>
  <si>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</si>
  <si>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</si>
  <si>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</si>
  <si>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</si>
  <si>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</si>
  <si>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</si>
  <si>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</si>
  <si>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</si>
  <si>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</si>
  <si>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</si>
  <si>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</si>
  <si>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</si>
  <si>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</si>
  <si>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</si>
  <si>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</si>
  <si>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</si>
  <si>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</si>
  <si>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</si>
  <si>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</si>
  <si>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</si>
  <si>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</si>
  <si>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</si>
  <si>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</si>
  <si>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</si>
  <si>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</si>
  <si>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</si>
  <si>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</si>
  <si>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</si>
  <si>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</si>
  <si>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</si>
  <si>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</si>
  <si>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</si>
  <si>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</si>
  <si>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</si>
  <si>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</si>
  <si>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</si>
  <si>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</si>
  <si>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</si>
  <si>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</si>
  <si>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</si>
  <si>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</si>
  <si>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</si>
  <si>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</si>
  <si>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</si>
  <si>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</si>
  <si>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</si>
  <si>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</si>
  <si>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</si>
  <si>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</si>
  <si>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</si>
  <si>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</si>
  <si>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</si>
  <si>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</si>
  <si>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</si>
  <si>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</si>
  <si>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</si>
  <si>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</si>
  <si>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</si>
  <si>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</si>
  <si>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</si>
  <si>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</si>
  <si>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</si>
  <si>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</si>
  <si>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</si>
  <si>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</si>
  <si>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</si>
  <si>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</si>
  <si>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</si>
  <si>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</si>
  <si>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</si>
  <si>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</si>
  <si>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</si>
  <si>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</si>
  <si>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</si>
  <si>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</si>
  <si>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</si>
  <si>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</si>
  <si>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</si>
  <si>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</si>
  <si>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</si>
  <si>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</si>
  <si>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</si>
  <si>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</si>
  <si>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</si>
  <si>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</si>
  <si>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</si>
  <si>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</si>
  <si>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</si>
  <si>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</si>
  <si>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</si>
  <si>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</si>
  <si>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</si>
  <si>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</si>
  <si>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</si>
  <si>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</si>
  <si>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</si>
  <si>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</si>
  <si>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</si>
  <si>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</si>
  <si>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</si>
  <si>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</si>
  <si>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</si>
  <si>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</si>
  <si>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</si>
  <si>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</si>
  <si>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</si>
  <si>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</si>
  <si>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</si>
  <si>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</si>
  <si>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</si>
  <si>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</si>
  <si>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</si>
  <si>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</si>
  <si>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</si>
  <si>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</si>
  <si>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</si>
  <si>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</si>
  <si>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</si>
  <si>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</si>
  <si>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</si>
  <si>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</si>
  <si>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</si>
  <si>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</si>
  <si>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</si>
  <si>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</si>
  <si>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</si>
  <si>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</si>
  <si>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</si>
  <si>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</si>
  <si>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</si>
  <si>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</si>
  <si>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</si>
  <si>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</si>
  <si>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</si>
  <si>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</si>
  <si>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</si>
  <si>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</si>
  <si>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</si>
  <si>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</si>
  <si>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</si>
  <si>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</si>
  <si>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</si>
  <si>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</si>
  <si>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</si>
  <si>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</si>
  <si>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</si>
  <si>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</si>
  <si>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</si>
  <si>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</si>
  <si>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</si>
  <si>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</si>
  <si>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</si>
  <si>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</si>
  <si>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</si>
  <si>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</si>
  <si>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</si>
  <si>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</si>
  <si>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</si>
  <si>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</si>
  <si>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</si>
  <si>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</si>
  <si>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</si>
  <si>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</si>
  <si>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</si>
  <si>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</si>
  <si>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</si>
  <si>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</si>
  <si>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</si>
  <si>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</si>
  <si>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</si>
  <si>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</si>
  <si>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</si>
  <si>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</si>
  <si>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</si>
  <si>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</si>
  <si>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</si>
  <si>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</si>
  <si>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</si>
  <si>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</si>
  <si>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</si>
  <si>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</si>
  <si>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</si>
  <si>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</si>
  <si>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</si>
  <si>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</si>
  <si>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</si>
  <si>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</si>
  <si>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</si>
  <si>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</si>
  <si>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</si>
  <si>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</si>
  <si>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</si>
  <si>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</si>
  <si>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</si>
  <si>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</si>
  <si>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</si>
  <si>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</si>
  <si>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</si>
  <si>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</si>
  <si>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</si>
  <si>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</si>
  <si>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</si>
  <si>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</si>
  <si>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</si>
  <si>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</si>
  <si>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</si>
  <si>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</si>
  <si>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</si>
  <si>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</si>
  <si>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</si>
  <si>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</si>
  <si>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</si>
  <si>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</si>
  <si>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</si>
  <si>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</si>
  <si>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</si>
  <si>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</si>
  <si>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</si>
  <si>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</si>
  <si>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</si>
  <si>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</si>
  <si>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</si>
  <si>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</si>
  <si>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</si>
  <si>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</si>
  <si>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</si>
  <si>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</si>
  <si>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</si>
  <si>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</si>
  <si>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</si>
  <si>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</si>
  <si>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</si>
  <si>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</si>
  <si>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</si>
  <si>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</si>
  <si>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</si>
  <si>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</si>
  <si>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</si>
  <si>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</si>
  <si>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</si>
  <si>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</si>
  <si>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</si>
  <si>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</si>
  <si>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</si>
  <si>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</si>
  <si>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</si>
  <si>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</si>
  <si>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</si>
  <si>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</si>
  <si>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</si>
  <si>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</si>
  <si>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</si>
  <si>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</si>
  <si>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</si>
  <si>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</si>
  <si>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</si>
  <si>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</si>
  <si>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</si>
  <si>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</si>
  <si>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</si>
  <si>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</si>
  <si>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</si>
  <si>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</si>
  <si>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</si>
  <si>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</si>
  <si>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</si>
  <si>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</si>
  <si>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</si>
  <si>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</si>
  <si>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</si>
  <si>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</si>
  <si>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</si>
  <si>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</si>
  <si>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</si>
  <si>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</si>
  <si>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</si>
  <si>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</si>
  <si>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</si>
  <si>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</si>
  <si>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</si>
  <si>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</si>
  <si>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</si>
  <si>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</si>
  <si>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</si>
  <si>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</si>
  <si>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</si>
  <si>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</si>
  <si>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</si>
  <si>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</si>
  <si>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</si>
  <si>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</si>
  <si>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</si>
  <si>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</si>
  <si>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</si>
  <si>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</si>
  <si>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</si>
  <si>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</si>
  <si>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</si>
  <si>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</si>
  <si>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</si>
  <si>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</si>
  <si>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</si>
  <si>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</si>
  <si>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</si>
  <si>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</si>
  <si>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</si>
  <si>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</si>
  <si>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</si>
  <si>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</si>
  <si>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</si>
  <si>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</si>
  <si>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</si>
  <si>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</si>
  <si>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</si>
  <si>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</si>
  <si>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</si>
  <si>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</si>
  <si>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</si>
  <si>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</si>
  <si>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</si>
  <si>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</si>
  <si>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</si>
  <si>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</si>
  <si>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</si>
  <si>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</si>
  <si>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</si>
  <si>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</si>
  <si>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</si>
  <si>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</si>
  <si>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</si>
  <si>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</si>
  <si>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</si>
  <si>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</si>
  <si>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</si>
  <si>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</si>
  <si>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</si>
  <si>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</si>
  <si>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</si>
  <si>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</si>
  <si>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</si>
  <si>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</si>
  <si>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</si>
  <si>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</si>
  <si>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</si>
  <si>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</si>
  <si>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</si>
  <si>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</si>
  <si>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</si>
  <si>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</si>
  <si>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</si>
  <si>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</si>
  <si>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</si>
  <si>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</si>
  <si>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</si>
  <si>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</si>
  <si>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</si>
  <si>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</si>
  <si>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</si>
  <si>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</si>
  <si>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</si>
  <si>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</si>
  <si>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</si>
  <si>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</si>
  <si>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</si>
  <si>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</si>
  <si>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</si>
  <si>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</si>
  <si>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</si>
  <si>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</si>
  <si>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</si>
  <si>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</si>
  <si>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</si>
  <si>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</si>
  <si>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</si>
  <si>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</si>
  <si>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</si>
  <si>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</si>
  <si>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</si>
  <si>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</si>
  <si>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</si>
  <si>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</si>
  <si>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</si>
  <si>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</si>
  <si>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</si>
  <si>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</si>
  <si>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</si>
  <si>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</si>
  <si>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</si>
  <si>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</si>
  <si>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</si>
  <si>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</si>
  <si>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</si>
  <si>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</si>
  <si>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</si>
  <si>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</si>
  <si>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</si>
  <si>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</si>
  <si>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</si>
  <si>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</si>
  <si>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</si>
  <si>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</si>
  <si>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</si>
  <si>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</si>
  <si>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</si>
  <si>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</si>
  <si>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</si>
  <si>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</si>
  <si>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</si>
  <si>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</si>
  <si>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</si>
  <si>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</si>
  <si>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</si>
  <si>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</si>
  <si>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</si>
  <si>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</si>
  <si>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</si>
  <si>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</si>
  <si>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</si>
  <si>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</si>
  <si>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</si>
  <si>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</si>
  <si>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</si>
  <si>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</si>
  <si>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</si>
  <si>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</si>
  <si>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</si>
  <si>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</si>
  <si>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</si>
  <si>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</si>
  <si>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</si>
  <si>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</si>
  <si>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</si>
  <si>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</si>
  <si>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</si>
  <si>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</si>
  <si>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</si>
  <si>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</si>
  <si>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</si>
  <si>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</si>
  <si>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</si>
  <si>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</si>
  <si>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</si>
  <si>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</si>
  <si>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</si>
  <si>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</si>
  <si>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</si>
  <si>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</si>
  <si>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</si>
  <si>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</si>
  <si>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</si>
  <si>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</si>
  <si>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</si>
  <si>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</si>
  <si>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</si>
  <si>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</si>
  <si>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</si>
  <si>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</si>
  <si>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</si>
  <si>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</si>
  <si>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</si>
  <si>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</si>
  <si>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</si>
  <si>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</si>
  <si>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</si>
  <si>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</si>
  <si>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</si>
  <si>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</si>
  <si>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</si>
  <si>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</si>
  <si>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</si>
  <si>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</si>
  <si>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</si>
  <si>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</si>
  <si>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</si>
  <si>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</si>
  <si>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</si>
  <si>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</si>
  <si>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</si>
  <si>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</si>
  <si>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</si>
  <si>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</si>
  <si>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</si>
  <si>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</si>
  <si>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</si>
  <si>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</si>
  <si>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</si>
  <si>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</si>
  <si>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</si>
  <si>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</si>
  <si>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</si>
  <si>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</si>
  <si>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</si>
  <si>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</si>
  <si>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</si>
  <si>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</si>
  <si>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</si>
  <si>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</si>
  <si>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</si>
  <si>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</si>
  <si>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</si>
  <si>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</si>
  <si>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</si>
  <si>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</si>
  <si>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</si>
  <si>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</si>
  <si>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</si>
  <si>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</si>
  <si>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</si>
  <si>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</si>
  <si>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</si>
  <si>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</si>
  <si>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</si>
  <si>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</si>
  <si>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</si>
  <si>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</si>
  <si>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</si>
  <si>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</si>
  <si>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</si>
  <si>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</si>
  <si>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</si>
  <si>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</si>
  <si>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</si>
  <si>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</si>
  <si>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</si>
  <si>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</si>
  <si>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</si>
  <si>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</si>
  <si>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</si>
  <si>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</si>
  <si>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</si>
  <si>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</si>
  <si>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</si>
  <si>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</si>
  <si>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</si>
  <si>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</si>
  <si>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</si>
  <si>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</si>
  <si>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</si>
  <si>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</si>
  <si>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</si>
  <si>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</si>
  <si>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</si>
  <si>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</si>
  <si>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</si>
  <si>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</si>
  <si>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</si>
  <si>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</si>
  <si>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</si>
  <si>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</si>
  <si>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</si>
  <si>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</si>
  <si>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</si>
  <si>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</si>
  <si>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</si>
  <si>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</si>
  <si>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</si>
  <si>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</si>
  <si>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</si>
  <si>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</si>
  <si>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</si>
  <si>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</si>
  <si>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</si>
  <si>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</si>
  <si>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</si>
  <si>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</si>
  <si>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</si>
  <si>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</si>
  <si>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</si>
  <si>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</si>
  <si>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</si>
  <si>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</si>
  <si>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</si>
  <si>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</si>
  <si>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</si>
  <si>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</si>
  <si>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</si>
  <si>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</si>
  <si>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</si>
  <si>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</si>
  <si>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</si>
  <si>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</si>
  <si>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</si>
  <si>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</si>
  <si>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</si>
  <si>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</si>
  <si>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</si>
  <si>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</si>
  <si>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</si>
  <si>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</si>
  <si>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</si>
  <si>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</si>
  <si>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</si>
  <si>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</si>
  <si>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</si>
  <si>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</si>
  <si>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</si>
  <si>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</si>
  <si>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</si>
  <si>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</si>
  <si>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</si>
  <si>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</si>
  <si>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</si>
  <si>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</si>
  <si>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</si>
  <si>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</si>
  <si>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</si>
  <si>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</si>
  <si>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</si>
  <si>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</si>
  <si>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</si>
  <si>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</si>
  <si>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</si>
  <si>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</si>
  <si>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</si>
  <si>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</si>
  <si>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</si>
  <si>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</si>
  <si>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</si>
  <si>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</si>
  <si>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</si>
  <si>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</si>
  <si>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</si>
  <si>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</si>
  <si>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</si>
  <si>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</si>
  <si>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</si>
  <si>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</si>
  <si>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</si>
  <si>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</si>
  <si>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</si>
  <si>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</si>
  <si>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</si>
  <si>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</si>
  <si>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</si>
  <si>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</si>
  <si>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</si>
  <si>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</si>
  <si>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</si>
  <si>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</si>
  <si>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</si>
  <si>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</si>
  <si>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</si>
  <si>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</si>
  <si>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</si>
  <si>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</si>
  <si>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</si>
  <si>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</si>
  <si>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</si>
  <si>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</si>
  <si>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</si>
  <si>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</si>
  <si>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</si>
  <si>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</si>
  <si>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</si>
  <si>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</si>
  <si>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</si>
  <si>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</si>
  <si>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</si>
  <si>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</si>
  <si>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</si>
  <si>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</si>
  <si>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</si>
  <si>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</si>
  <si>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</si>
  <si>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</si>
  <si>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</si>
  <si>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</si>
  <si>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</si>
  <si>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</si>
  <si>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</si>
  <si>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</si>
  <si>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</si>
  <si>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</si>
  <si>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</si>
  <si>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</si>
  <si>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</si>
  <si>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</si>
  <si>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</si>
  <si>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</si>
  <si>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</si>
  <si>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</si>
  <si>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</si>
  <si>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</si>
  <si>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</si>
  <si>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</si>
  <si>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</si>
  <si>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</si>
  <si>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</si>
  <si>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</si>
  <si>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</si>
  <si>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</si>
  <si>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</si>
  <si>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</si>
  <si>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</si>
  <si>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</si>
  <si>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</si>
  <si>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</si>
  <si>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</si>
  <si>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</si>
  <si>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</si>
  <si>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</si>
  <si>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</si>
  <si>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</si>
  <si>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</si>
  <si>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</si>
  <si>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</si>
  <si>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</si>
  <si>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</si>
  <si>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</si>
  <si>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</si>
  <si>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</si>
  <si>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</si>
  <si>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</si>
  <si>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</si>
  <si>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</si>
  <si>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</si>
  <si>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</si>
  <si>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</si>
  <si>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</si>
  <si>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</si>
  <si>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</si>
  <si>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</si>
  <si>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</si>
  <si>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</si>
  <si>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</si>
  <si>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</si>
  <si>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</si>
  <si>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</si>
  <si>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</si>
  <si>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</si>
  <si>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</si>
  <si>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</si>
  <si>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</si>
  <si>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</si>
  <si>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</si>
  <si>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</si>
  <si>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</si>
  <si>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</si>
  <si>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</si>
  <si>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</si>
  <si>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</si>
  <si>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</si>
  <si>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</si>
  <si>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</si>
  <si>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</si>
  <si>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</si>
  <si>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</si>
  <si>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</si>
  <si>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</si>
  <si>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</si>
  <si>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</si>
  <si>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</si>
  <si>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</si>
  <si>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</si>
  <si>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</si>
  <si>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</si>
  <si>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</si>
  <si>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</si>
  <si>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</si>
  <si>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</si>
  <si>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</si>
  <si>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</si>
  <si>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</si>
  <si>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</si>
  <si>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</si>
  <si>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</si>
  <si>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</si>
  <si>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</si>
  <si>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</si>
  <si>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</si>
  <si>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</si>
  <si>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</si>
  <si>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</si>
  <si>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</si>
  <si>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</si>
  <si>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</si>
  <si>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</si>
  <si>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</si>
  <si>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</si>
  <si>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</si>
  <si>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</si>
  <si>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</si>
  <si>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</si>
  <si>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</si>
  <si>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</si>
  <si>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</si>
  <si>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</si>
  <si>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</si>
  <si>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</si>
  <si>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</si>
  <si>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</si>
  <si>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</si>
  <si>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</si>
  <si>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</si>
  <si>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</si>
  <si>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</si>
  <si>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</si>
  <si>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</si>
  <si>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</si>
  <si>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</si>
  <si>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</si>
  <si>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</si>
  <si>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</si>
  <si>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</si>
  <si>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</si>
  <si>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</si>
  <si>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</si>
  <si>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</si>
  <si>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</si>
  <si>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</si>
  <si>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</si>
  <si>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</si>
  <si>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</si>
  <si>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</si>
  <si>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</si>
  <si>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</si>
  <si>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</si>
  <si>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</si>
  <si>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</si>
  <si>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</si>
  <si>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</si>
  <si>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</si>
  <si>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</si>
  <si>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</si>
  <si>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</si>
  <si>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</si>
  <si>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</si>
  <si>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</si>
  <si>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</si>
  <si>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</si>
  <si>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</si>
  <si>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</si>
  <si>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</si>
  <si>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</si>
  <si>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</si>
  <si>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</si>
  <si>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</si>
  <si>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</si>
  <si>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</si>
  <si>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</si>
  <si>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</si>
  <si>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</si>
  <si>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</si>
  <si>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</si>
  <si>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</si>
  <si>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</si>
  <si>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</si>
  <si>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</si>
  <si>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</si>
  <si>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</si>
  <si>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</si>
  <si>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</si>
  <si>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</si>
  <si>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</si>
  <si>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</si>
  <si>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</si>
  <si>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</si>
  <si>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</si>
  <si>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</si>
  <si>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</si>
  <si>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</si>
  <si>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</si>
  <si>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</si>
  <si>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</si>
  <si>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</si>
  <si>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</si>
  <si>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</si>
  <si>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</si>
  <si>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</si>
  <si>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</si>
  <si>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</si>
  <si>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</si>
  <si>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</si>
  <si>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</si>
  <si>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</si>
  <si>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</si>
  <si>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</si>
  <si>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</si>
  <si>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</si>
  <si>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</si>
  <si>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</si>
  <si>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</si>
  <si>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</si>
  <si>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</si>
  <si>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</si>
  <si>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</si>
  <si>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</si>
  <si>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</si>
  <si>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</si>
  <si>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</si>
  <si>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</si>
  <si>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</si>
  <si>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</si>
  <si>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</si>
  <si>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</si>
  <si>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</si>
  <si>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</si>
  <si>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</si>
  <si>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</si>
  <si>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</si>
  <si>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</si>
  <si>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</si>
  <si>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</si>
  <si>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</si>
  <si>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</si>
  <si>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</si>
  <si>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</si>
  <si>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</si>
  <si>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</si>
  <si>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</si>
  <si>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</si>
  <si>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</si>
  <si>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</si>
  <si>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</si>
  <si>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</si>
  <si>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</si>
  <si>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</si>
  <si>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</si>
  <si>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</si>
  <si>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</si>
  <si>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</si>
  <si>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</si>
  <si>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</si>
  <si>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</si>
  <si>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</si>
  <si>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</si>
  <si>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</si>
  <si>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</si>
  <si>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</si>
  <si>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</si>
  <si>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</si>
  <si>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</si>
  <si>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</si>
  <si>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</si>
  <si>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</si>
  <si>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</si>
  <si>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</si>
  <si>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</si>
  <si>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</si>
  <si>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</si>
  <si>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</si>
  <si>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</si>
  <si>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</si>
  <si>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</si>
  <si>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</si>
  <si>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</si>
  <si>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</si>
  <si>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</si>
  <si>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</si>
  <si>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</si>
  <si>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</si>
  <si>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</si>
  <si>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</si>
  <si>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</si>
  <si>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</si>
  <si>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</si>
  <si>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</si>
  <si>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</si>
  <si>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</si>
  <si>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</si>
  <si>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</si>
  <si>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</si>
  <si>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</si>
  <si>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</si>
  <si>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</si>
  <si>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</si>
  <si>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</si>
  <si>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</si>
  <si>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</si>
  <si>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</si>
  <si>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</si>
  <si>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</si>
  <si>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</si>
  <si>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</si>
  <si>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</si>
  <si>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</si>
  <si>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</si>
  <si>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</si>
  <si>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</si>
  <si>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</si>
  <si>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</si>
  <si>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</si>
  <si>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</si>
  <si>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</si>
  <si>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</si>
  <si>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</si>
  <si>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</si>
  <si>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</si>
  <si>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</si>
  <si>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</si>
  <si>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</si>
  <si>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</si>
  <si>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</si>
  <si>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</si>
  <si>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</si>
  <si>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</si>
  <si>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</si>
  <si>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</si>
  <si>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</si>
  <si>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</si>
  <si>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</si>
  <si>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</si>
  <si>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</si>
  <si>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</si>
  <si>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</si>
  <si>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</si>
  <si>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</si>
  <si>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</si>
  <si>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</si>
  <si>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</si>
  <si>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</si>
  <si>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</si>
  <si>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</si>
  <si>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</si>
  <si>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</si>
  <si>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</si>
  <si>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</si>
  <si>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</si>
  <si>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</si>
  <si>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</si>
  <si>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</si>
  <si>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</si>
  <si>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</si>
  <si>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</si>
  <si>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</si>
  <si>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</si>
  <si>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</si>
  <si>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</si>
  <si>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</si>
  <si>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</si>
  <si>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</si>
  <si>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</si>
  <si>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</si>
  <si>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</si>
  <si>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</si>
  <si>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</si>
  <si>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</si>
  <si>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</si>
  <si>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</si>
  <si>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</si>
  <si>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</si>
  <si>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</si>
  <si>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</si>
  <si>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</si>
  <si>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</si>
  <si>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</si>
  <si>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</si>
  <si>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</si>
  <si>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</si>
  <si>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</si>
  <si>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</si>
  <si>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</si>
  <si>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</si>
  <si>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</si>
  <si>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</si>
  <si>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</si>
  <si>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</si>
  <si>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</si>
  <si>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</si>
  <si>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</si>
  <si>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</si>
  <si>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</si>
  <si>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</si>
  <si>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</si>
  <si>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</si>
  <si>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</si>
  <si>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</si>
  <si>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</si>
  <si>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</si>
  <si>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</si>
  <si>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</si>
  <si>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</si>
  <si>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</si>
  <si>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</si>
  <si>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</si>
  <si>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</si>
  <si>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</si>
  <si>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</si>
  <si>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</si>
  <si>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</si>
  <si>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</si>
  <si>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</si>
  <si>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</si>
  <si>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</si>
  <si>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</si>
  <si>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</si>
  <si>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</si>
  <si>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</si>
  <si>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</si>
  <si>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</si>
  <si>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</si>
  <si>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</si>
  <si>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</si>
  <si>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</si>
  <si>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</si>
  <si>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</si>
  <si>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</si>
  <si>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</si>
  <si>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</si>
  <si>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</si>
  <si>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</si>
  <si>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</si>
  <si>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</si>
  <si>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</si>
  <si>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</si>
  <si>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</si>
  <si>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</si>
  <si>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</si>
  <si>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</si>
  <si>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</si>
  <si>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</si>
  <si>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</si>
  <si>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</si>
  <si>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</si>
  <si>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</si>
  <si>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</si>
  <si>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</si>
  <si>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</si>
  <si>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</si>
  <si>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</si>
  <si>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</si>
  <si>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</si>
  <si>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</si>
  <si>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</si>
  <si>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</si>
  <si>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</si>
  <si>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</si>
  <si>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</si>
  <si>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</si>
  <si>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</si>
  <si>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</si>
  <si>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</si>
  <si>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</si>
  <si>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</si>
  <si>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</si>
  <si>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</si>
  <si>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</si>
  <si>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</si>
  <si>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</si>
  <si>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</si>
  <si>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</si>
  <si>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</si>
  <si>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</si>
  <si>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</si>
  <si>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</si>
  <si>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</si>
  <si>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</si>
  <si>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</si>
  <si>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</si>
  <si>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</si>
  <si>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</si>
  <si>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</si>
  <si>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</si>
  <si>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</si>
  <si>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</si>
  <si>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</si>
  <si>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</si>
  <si>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</si>
  <si>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</si>
  <si>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</si>
  <si>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</si>
  <si>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</si>
  <si>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</si>
  <si>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</si>
  <si>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</si>
  <si>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</si>
  <si>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</si>
  <si>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</si>
  <si>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</si>
  <si>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</si>
  <si>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</si>
  <si>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</si>
  <si>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</si>
  <si>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</si>
  <si>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</si>
  <si>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</si>
  <si>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</si>
  <si>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</si>
  <si>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</si>
  <si>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</si>
  <si>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</si>
  <si>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</si>
  <si>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</si>
  <si>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</si>
  <si>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</si>
  <si>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</si>
  <si>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</si>
  <si>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</si>
  <si>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</si>
  <si>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</si>
  <si>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</si>
  <si>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</si>
  <si>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</si>
  <si>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</si>
  <si>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</si>
  <si>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</si>
  <si>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</si>
  <si>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</si>
  <si>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</si>
  <si>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</si>
  <si>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</si>
  <si>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</si>
  <si>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</si>
  <si>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</si>
  <si>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</si>
  <si>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</si>
  <si>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</si>
  <si>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</si>
  <si>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</si>
  <si>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</si>
  <si>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</si>
  <si>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</si>
  <si>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</si>
  <si>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</si>
  <si>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</si>
  <si>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</si>
  <si>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</si>
  <si>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</si>
  <si>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</si>
  <si>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</si>
  <si>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</si>
  <si>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</si>
  <si>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</si>
  <si>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</si>
  <si>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</si>
  <si>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</si>
  <si>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</si>
  <si>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</si>
  <si>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</si>
  <si>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</si>
  <si>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</si>
  <si>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</si>
  <si>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</si>
  <si>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</si>
  <si>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</si>
  <si>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</si>
  <si>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</si>
  <si>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</si>
  <si>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</si>
  <si>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</si>
  <si>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</si>
  <si>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</si>
  <si>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</si>
  <si>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</si>
  <si>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</si>
  <si>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</si>
  <si>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</si>
  <si>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</si>
  <si>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</si>
  <si>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</si>
  <si>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</si>
  <si>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</si>
  <si>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</si>
  <si>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</si>
  <si>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</si>
  <si>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</si>
  <si>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</si>
  <si>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</si>
  <si>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</si>
  <si>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</si>
  <si>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</si>
  <si>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</si>
  <si>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</si>
  <si>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</si>
  <si>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</si>
  <si>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</si>
  <si>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</si>
  <si>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</si>
  <si>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</si>
  <si>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</si>
  <si>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</si>
  <si>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</si>
  <si>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</si>
  <si>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</si>
  <si>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</si>
  <si>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</si>
  <si>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</si>
  <si>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</si>
  <si>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</si>
  <si>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</si>
  <si>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</si>
  <si>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</si>
  <si>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</si>
  <si>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</si>
  <si>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</si>
  <si>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</si>
  <si>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</si>
  <si>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</si>
  <si>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</si>
  <si>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</si>
  <si>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</si>
  <si>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</si>
  <si>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</si>
  <si>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</si>
  <si>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</si>
  <si>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</si>
  <si>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</si>
  <si>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</si>
  <si>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</si>
  <si>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</si>
  <si>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</si>
  <si>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</si>
  <si>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</si>
  <si>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</si>
  <si>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</si>
  <si>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</si>
  <si>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</si>
  <si>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</si>
  <si>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</si>
  <si>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</si>
  <si>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</si>
  <si>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</si>
  <si>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</si>
  <si>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</si>
  <si>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</si>
  <si>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</si>
  <si>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</si>
  <si>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</si>
  <si>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</si>
  <si>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</si>
  <si>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</si>
  <si>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</si>
  <si>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</si>
  <si>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</si>
  <si>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</si>
  <si>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</si>
  <si>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</si>
  <si>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</si>
  <si>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</si>
  <si>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</si>
  <si>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</si>
  <si>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</si>
  <si>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</si>
  <si>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</si>
  <si>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</si>
  <si>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</si>
  <si>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</si>
  <si>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</si>
  <si>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</si>
  <si>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</si>
  <si>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</si>
  <si>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</si>
  <si>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</si>
  <si>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</si>
  <si>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</si>
  <si>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</si>
  <si>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</si>
  <si>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</si>
  <si>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</si>
  <si>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</si>
  <si>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</si>
  <si>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</si>
  <si>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</si>
  <si>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</si>
  <si>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</si>
  <si>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</si>
  <si>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</si>
  <si>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</si>
  <si>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</si>
  <si>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</si>
  <si>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</si>
  <si>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</si>
  <si>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</si>
  <si>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</si>
  <si>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</si>
  <si>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</si>
  <si>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</si>
  <si>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</si>
  <si>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</si>
  <si>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</si>
  <si>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</si>
  <si>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</si>
  <si>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</si>
  <si>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</si>
  <si>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</si>
  <si>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</si>
  <si>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</si>
  <si>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</si>
  <si>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</si>
  <si>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</si>
  <si>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</si>
  <si>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</si>
  <si>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</si>
  <si>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</si>
  <si>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</si>
  <si>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</si>
  <si>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</si>
  <si>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</si>
  <si>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</si>
  <si>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</si>
  <si>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</si>
  <si>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</si>
  <si>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</si>
  <si>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</si>
  <si>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</si>
  <si>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</si>
  <si>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</si>
  <si>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</si>
  <si>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</si>
  <si>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</si>
  <si>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</si>
  <si>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</si>
  <si>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</si>
  <si>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</si>
  <si>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</si>
  <si>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</si>
  <si>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</si>
  <si>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</si>
  <si>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</si>
  <si>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</si>
  <si>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</si>
  <si>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</si>
  <si>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</si>
  <si>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</si>
  <si>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</si>
  <si>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</si>
  <si>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</si>
  <si>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</si>
  <si>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</si>
  <si>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</si>
  <si>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</si>
  <si>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</si>
  <si>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</si>
  <si>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</si>
  <si>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</si>
  <si>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</si>
  <si>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</si>
  <si>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</si>
  <si>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</si>
  <si>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</si>
  <si>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</si>
  <si>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</si>
  <si>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</si>
  <si>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</si>
  <si>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</si>
  <si>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</si>
  <si>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</si>
  <si>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</si>
  <si>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</si>
  <si>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</si>
  <si>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</si>
  <si>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</si>
  <si>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</si>
  <si>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</si>
  <si>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</si>
  <si>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</si>
  <si>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</si>
  <si>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</si>
  <si>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</si>
  <si>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</si>
  <si>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</si>
  <si>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</si>
  <si>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</si>
  <si>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</si>
  <si>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</si>
  <si>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</si>
  <si>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</si>
  <si>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</si>
  <si>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</si>
  <si>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</si>
  <si>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</si>
  <si>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</si>
  <si>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</si>
  <si>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</si>
  <si>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</si>
  <si>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</si>
  <si>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</si>
  <si>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</si>
  <si>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</si>
  <si>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</si>
  <si>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</si>
  <si>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</si>
  <si>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</si>
  <si>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</si>
  <si>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</si>
  <si>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</si>
  <si>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</si>
  <si>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</si>
  <si>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</si>
  <si>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</si>
  <si>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</si>
  <si>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</si>
  <si>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</si>
  <si>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</si>
  <si>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</si>
  <si>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</si>
  <si>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</si>
  <si>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</si>
  <si>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</si>
  <si>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</si>
  <si>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</si>
  <si>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</si>
  <si>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</si>
  <si>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</si>
  <si>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</si>
  <si>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</si>
  <si>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</si>
  <si>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</si>
  <si>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</si>
  <si>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</si>
  <si>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</si>
  <si>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</si>
  <si>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</si>
  <si>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</si>
  <si>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</si>
  <si>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</si>
  <si>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</si>
  <si>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</si>
  <si>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</si>
  <si>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</si>
  <si>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</si>
  <si>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</si>
  <si>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</si>
  <si>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</si>
  <si>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</si>
  <si>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</si>
  <si>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</si>
  <si>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</si>
  <si>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</si>
  <si>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</si>
  <si>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</si>
  <si>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</si>
  <si>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</si>
  <si>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</si>
  <si>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</si>
  <si>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</si>
  <si>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</si>
  <si>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</si>
  <si>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</si>
  <si>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</si>
  <si>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</si>
  <si>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</si>
  <si>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</si>
  <si>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</si>
  <si>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</si>
  <si>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</si>
  <si>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</si>
  <si>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</si>
  <si>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</si>
  <si>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</si>
  <si>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</si>
  <si>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</si>
  <si>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</si>
  <si>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</si>
  <si>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</si>
  <si>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</si>
  <si>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</si>
  <si>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</si>
  <si>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</si>
  <si>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</si>
  <si>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</si>
  <si>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</si>
  <si>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</si>
  <si>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</si>
  <si>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</si>
  <si>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</si>
  <si>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</si>
  <si>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</si>
  <si>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</si>
  <si>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</si>
  <si>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</si>
  <si>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</si>
  <si>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</si>
  <si>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</si>
  <si>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</si>
  <si>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</si>
  <si>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</si>
  <si>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</si>
  <si>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</si>
  <si>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</si>
  <si>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</si>
  <si>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</si>
  <si>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</si>
  <si>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</si>
  <si>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</si>
  <si>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</si>
  <si>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</si>
  <si>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</si>
  <si>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</si>
  <si>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</si>
  <si>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</si>
  <si>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</si>
  <si>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</si>
  <si>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</si>
  <si>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</si>
  <si>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</si>
  <si>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</si>
  <si>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</si>
  <si>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</si>
  <si>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</si>
  <si>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</si>
  <si>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</si>
  <si>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</si>
  <si>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</si>
  <si>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</si>
  <si>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</si>
  <si>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</si>
  <si>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</si>
  <si>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</si>
  <si>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</si>
  <si>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</si>
  <si>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</si>
  <si>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</si>
  <si>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</si>
  <si>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</si>
  <si>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</si>
  <si>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</si>
  <si>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</si>
  <si>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</si>
  <si>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</si>
  <si>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</si>
  <si>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</si>
  <si>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</si>
  <si>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</si>
  <si>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</si>
  <si>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</si>
  <si>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</si>
  <si>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</si>
  <si>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</si>
  <si>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</si>
  <si>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</si>
  <si>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</si>
  <si>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</si>
  <si>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</si>
  <si>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</si>
  <si>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</si>
  <si>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</si>
  <si>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</si>
  <si>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</si>
  <si>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</si>
  <si>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</si>
  <si>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</si>
  <si>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</si>
  <si>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</si>
  <si>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</si>
  <si>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</si>
  <si>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</si>
  <si>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</si>
  <si>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</si>
  <si>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</si>
  <si>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</si>
  <si>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</si>
  <si>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</si>
  <si>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</si>
  <si>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</si>
  <si>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</si>
  <si>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</si>
  <si>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</si>
  <si>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</si>
  <si>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</si>
  <si>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</si>
  <si>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</si>
  <si>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</si>
  <si>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</si>
  <si>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</si>
  <si>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</si>
  <si>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</si>
  <si>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</si>
  <si>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</si>
  <si>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</si>
  <si>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</si>
  <si>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</si>
  <si>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</si>
  <si>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</si>
  <si>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</si>
  <si>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</si>
  <si>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</si>
  <si>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</si>
  <si>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</si>
  <si>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</si>
  <si>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</si>
  <si>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</si>
  <si>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</si>
  <si>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</si>
  <si>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</si>
  <si>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</si>
  <si>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</si>
  <si>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</si>
  <si>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</si>
  <si>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</si>
  <si>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</si>
  <si>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</si>
  <si>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</si>
  <si>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</si>
  <si>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</si>
  <si>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</si>
  <si>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</si>
  <si>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</si>
  <si>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</si>
  <si>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</si>
  <si>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</si>
  <si>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</si>
  <si>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</si>
  <si>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</si>
  <si>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</si>
  <si>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</si>
  <si>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</si>
  <si>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</si>
  <si>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</si>
  <si>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</si>
  <si>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</si>
  <si>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</si>
  <si>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</si>
  <si>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</si>
  <si>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</si>
  <si>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</si>
  <si>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</si>
  <si>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</si>
  <si>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</si>
  <si>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</si>
  <si>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</si>
  <si>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</si>
  <si>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</si>
  <si>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</si>
  <si>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</si>
  <si>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</si>
  <si>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</si>
  <si>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</si>
  <si>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</si>
  <si>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</si>
  <si>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</si>
  <si>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</si>
  <si>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</si>
  <si>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</si>
  <si>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</si>
  <si>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</si>
  <si>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</si>
  <si>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</si>
  <si>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</si>
  <si>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</si>
  <si>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</si>
  <si>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</si>
  <si>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</si>
  <si>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</si>
  <si>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</si>
  <si>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</si>
  <si>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</si>
  <si>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</si>
  <si>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</si>
  <si>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</si>
  <si>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</si>
  <si>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</si>
  <si>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</si>
  <si>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</si>
  <si>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</si>
  <si>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</si>
  <si>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</si>
  <si>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</si>
  <si>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</si>
  <si>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</si>
  <si>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</si>
  <si>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</si>
  <si>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</si>
  <si>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</si>
  <si>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</si>
  <si>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</si>
  <si>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</si>
  <si>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</si>
  <si>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</si>
  <si>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</si>
  <si>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</si>
  <si>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</si>
  <si>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</si>
  <si>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</si>
  <si>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</si>
  <si>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</si>
  <si>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</si>
  <si>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</si>
  <si>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</si>
  <si>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</si>
  <si>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</si>
  <si>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</si>
  <si>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</si>
  <si>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</si>
  <si>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</si>
  <si>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</si>
  <si>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</si>
  <si>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</si>
  <si>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</si>
  <si>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</si>
  <si>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</si>
  <si>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</si>
  <si>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</si>
  <si>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</si>
  <si>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</si>
  <si>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</si>
  <si>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</si>
  <si>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</si>
  <si>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</si>
  <si>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</si>
  <si>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</si>
  <si>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</si>
  <si>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</si>
  <si>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</si>
  <si>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</si>
  <si>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</si>
  <si>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</si>
  <si>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</si>
  <si>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</si>
  <si>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</si>
  <si>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</si>
  <si>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</si>
  <si>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</si>
  <si>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</si>
  <si>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</si>
  <si>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</si>
  <si>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</si>
  <si>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</si>
  <si>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</si>
  <si>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</si>
  <si>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</si>
  <si>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</si>
  <si>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</si>
  <si>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</si>
  <si>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</si>
  <si>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</si>
  <si>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</si>
  <si>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</si>
  <si>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</si>
  <si>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</si>
  <si>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</si>
  <si>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</si>
  <si>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</si>
  <si>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</si>
  <si>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</si>
  <si>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</si>
  <si>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</si>
  <si>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</si>
  <si>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</si>
  <si>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</si>
  <si>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</si>
  <si>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</si>
  <si>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</si>
  <si>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</si>
  <si>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</si>
  <si>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</si>
  <si>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</si>
  <si>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</si>
  <si>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</si>
  <si>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</si>
  <si>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</si>
  <si>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</si>
  <si>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</si>
  <si>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</si>
  <si>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</si>
  <si>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</si>
  <si>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</si>
  <si>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</si>
  <si>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</si>
  <si>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</si>
  <si>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</si>
  <si>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</si>
  <si>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</si>
  <si>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</si>
  <si>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</si>
  <si>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</si>
  <si>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</si>
  <si>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</si>
  <si>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</si>
  <si>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</si>
  <si>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</si>
  <si>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</si>
  <si>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</si>
  <si>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</si>
  <si>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</si>
  <si>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</si>
  <si>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</si>
  <si>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</si>
  <si>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</si>
  <si>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</si>
  <si>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</si>
  <si>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</si>
  <si>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</si>
  <si>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</si>
  <si>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</si>
  <si>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</si>
  <si>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</si>
  <si>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</si>
  <si>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</si>
  <si>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</si>
  <si>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</si>
  <si>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</si>
  <si>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</si>
  <si>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</si>
  <si>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</si>
  <si>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</si>
  <si>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</si>
  <si>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</si>
  <si>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</si>
  <si>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</si>
  <si>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</si>
  <si>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</si>
  <si>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</si>
  <si>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</si>
  <si>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</si>
  <si>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</si>
  <si>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</si>
  <si>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</si>
  <si>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</si>
  <si>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</si>
  <si>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</si>
  <si>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</si>
  <si>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</si>
  <si>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</si>
  <si>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</si>
  <si>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</si>
  <si>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</si>
  <si>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</si>
  <si>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</si>
  <si>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</si>
  <si>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</si>
  <si>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</si>
  <si>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</si>
  <si>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</si>
  <si>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</si>
  <si>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</si>
  <si>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</si>
  <si>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</si>
  <si>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</si>
  <si>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</si>
  <si>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</si>
  <si>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</si>
  <si>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</si>
  <si>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</si>
  <si>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</si>
  <si>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</si>
  <si>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</si>
  <si>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</si>
  <si>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</si>
  <si>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</si>
  <si>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</si>
  <si>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</si>
  <si>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</si>
  <si>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</si>
  <si>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</si>
  <si>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</si>
  <si>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</si>
  <si>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</si>
  <si>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</si>
  <si>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</si>
  <si>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</si>
  <si>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</si>
  <si>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</si>
  <si>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</si>
  <si>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</si>
  <si>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</si>
  <si>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</si>
  <si>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</si>
  <si>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</si>
  <si>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</si>
  <si>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</si>
  <si>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</si>
  <si>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</si>
  <si>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</si>
  <si>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</si>
  <si>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</si>
  <si>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</si>
  <si>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</si>
  <si>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</si>
  <si>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</si>
  <si>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</si>
  <si>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</si>
  <si>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</si>
  <si>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</si>
  <si>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</si>
  <si>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</si>
  <si>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</si>
  <si>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</si>
  <si>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</si>
  <si>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</si>
  <si>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</si>
  <si>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</si>
  <si>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</si>
  <si>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</si>
  <si>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</si>
  <si>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</si>
  <si>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</si>
  <si>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</si>
  <si>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</si>
  <si>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</si>
  <si>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</si>
  <si>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</si>
  <si>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</si>
  <si>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</si>
  <si>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</si>
  <si>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</si>
  <si>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</si>
  <si>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</si>
  <si>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</si>
  <si>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</si>
  <si>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</si>
  <si>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</si>
  <si>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</si>
  <si>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</si>
  <si>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</si>
  <si>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</si>
  <si>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</si>
  <si>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</si>
  <si>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</si>
  <si>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</si>
  <si>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</si>
  <si>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</si>
  <si>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</si>
  <si>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</si>
  <si>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</si>
  <si>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</si>
  <si>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</si>
  <si>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</si>
  <si>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</si>
  <si>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</si>
  <si>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</si>
  <si>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</si>
  <si>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</si>
  <si>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</si>
  <si>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</si>
  <si>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</si>
  <si>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</si>
  <si>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</si>
  <si>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</si>
  <si>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</si>
  <si>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</si>
  <si>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</si>
  <si>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</si>
  <si>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</si>
  <si>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</si>
  <si>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</si>
  <si>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</si>
  <si>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</si>
  <si>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</si>
  <si>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</si>
  <si>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</si>
  <si>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</si>
  <si>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</si>
  <si>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</si>
  <si>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</si>
  <si>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</si>
  <si>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</si>
  <si>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</si>
  <si>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</si>
  <si>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</si>
  <si>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</si>
  <si>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</si>
  <si>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</si>
  <si>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</si>
  <si>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</si>
  <si>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</si>
  <si>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</si>
  <si>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</si>
  <si>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</si>
  <si>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</si>
  <si>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</si>
  <si>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</si>
  <si>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</si>
  <si>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</si>
  <si>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</si>
  <si>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</si>
  <si>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</si>
  <si>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</si>
  <si>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</si>
  <si>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</si>
  <si>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</si>
  <si>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</si>
  <si>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</si>
  <si>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</si>
  <si>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</si>
  <si>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</si>
  <si>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</si>
  <si>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</si>
  <si>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</si>
  <si>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</si>
  <si>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</si>
  <si>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</si>
  <si>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</si>
  <si>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</si>
  <si>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</si>
  <si>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</si>
  <si>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</si>
  <si>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</si>
  <si>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</si>
  <si>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</si>
  <si>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</si>
  <si>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</si>
  <si>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</si>
  <si>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</si>
  <si>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</si>
  <si>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</si>
  <si>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</si>
  <si>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</si>
  <si>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</si>
  <si>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</si>
  <si>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</si>
  <si>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</si>
  <si>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</si>
  <si>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</si>
  <si>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</si>
  <si>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</si>
  <si>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</si>
  <si>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</si>
  <si>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</si>
  <si>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</si>
  <si>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</si>
  <si>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</si>
  <si>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</si>
  <si>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</si>
  <si>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</si>
  <si>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</si>
  <si>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</si>
  <si>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</si>
  <si>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</si>
  <si>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</si>
  <si>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</si>
  <si>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</si>
  <si>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</si>
  <si>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</si>
  <si>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</si>
  <si>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</si>
  <si>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</si>
  <si>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</si>
  <si>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</si>
  <si>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</si>
  <si>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</si>
  <si>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</si>
  <si>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</si>
  <si>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</si>
  <si>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</si>
  <si>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</si>
  <si>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</si>
  <si>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</si>
  <si>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</si>
  <si>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</si>
  <si>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</si>
  <si>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</si>
  <si>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</si>
  <si>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</si>
  <si>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</si>
  <si>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</si>
  <si>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</si>
  <si>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</si>
  <si>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</si>
  <si>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</si>
  <si>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</si>
  <si>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</si>
  <si>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</si>
  <si>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</si>
  <si>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</si>
  <si>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</si>
  <si>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</si>
  <si>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</si>
  <si>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</si>
  <si>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</si>
  <si>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</si>
  <si>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</si>
  <si>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</si>
  <si>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</si>
  <si>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</si>
  <si>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</si>
  <si>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</si>
  <si>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</si>
  <si>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</si>
  <si>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</si>
  <si>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</si>
  <si>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</si>
  <si>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</si>
  <si>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</si>
  <si>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</si>
  <si>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</si>
  <si>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</si>
  <si>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</si>
  <si>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</si>
  <si>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</si>
  <si>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</si>
  <si>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</si>
  <si>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</si>
  <si>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</si>
  <si>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</si>
  <si>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</si>
  <si>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</si>
  <si>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</si>
  <si>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</si>
  <si>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</si>
  <si>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</si>
  <si>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</si>
  <si>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</si>
  <si>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</si>
  <si>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</si>
  <si>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</si>
  <si>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</si>
  <si>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</si>
  <si>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</si>
  <si>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</si>
  <si>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</si>
  <si>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</si>
  <si>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</si>
  <si>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</si>
  <si>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</si>
  <si>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</si>
  <si>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</si>
  <si>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</si>
  <si>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</si>
  <si>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</si>
  <si>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</si>
  <si>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</si>
  <si>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</si>
  <si>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</si>
  <si>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</si>
  <si>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</si>
  <si>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</si>
  <si>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</si>
  <si>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</si>
  <si>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</si>
  <si>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</si>
  <si>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</si>
  <si>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</si>
  <si>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</si>
  <si>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</si>
  <si>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</si>
  <si>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</si>
  <si>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</si>
  <si>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</si>
  <si>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</si>
  <si>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</si>
  <si>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</si>
  <si>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</si>
  <si>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</si>
  <si>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</si>
  <si>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</si>
  <si>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</si>
  <si>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</si>
  <si>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</si>
  <si>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</si>
  <si>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</si>
  <si>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</si>
  <si>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</si>
  <si>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</si>
  <si>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</si>
  <si>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</si>
  <si>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</si>
  <si>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</si>
  <si>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</si>
  <si>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</si>
  <si>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</si>
  <si>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</si>
  <si>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</si>
  <si>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</si>
  <si>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</si>
  <si>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</si>
  <si>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</si>
  <si>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</si>
  <si>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</si>
  <si>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</si>
  <si>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</si>
  <si>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</si>
  <si>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</si>
  <si>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</si>
  <si>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</si>
  <si>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</si>
  <si>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</si>
  <si>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</si>
  <si>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</si>
  <si>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</si>
  <si>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</si>
  <si>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</si>
  <si>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</si>
  <si>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</si>
  <si>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</si>
  <si>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</si>
  <si>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</si>
  <si>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</si>
  <si>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</si>
  <si>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</si>
  <si>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</si>
  <si>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</si>
  <si>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</si>
  <si>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</si>
  <si>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</si>
  <si>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</si>
  <si>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</si>
  <si>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</si>
  <si>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</si>
  <si>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</si>
  <si>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</si>
  <si>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</si>
  <si>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</si>
  <si>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</si>
  <si>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</si>
  <si>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</si>
  <si>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</si>
  <si>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</si>
  <si>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</si>
  <si>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</si>
  <si>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</si>
  <si>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</si>
  <si>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</si>
  <si>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</si>
  <si>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</si>
  <si>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</si>
  <si>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</si>
  <si>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</si>
  <si>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</si>
  <si>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</si>
  <si>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</si>
  <si>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</si>
  <si>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</si>
  <si>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</si>
  <si>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</si>
  <si>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</si>
  <si>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</si>
  <si>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</si>
  <si>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</si>
  <si>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</si>
  <si>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</si>
  <si>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</si>
  <si>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</si>
  <si>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</si>
  <si>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</si>
  <si>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</si>
  <si>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</si>
  <si>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</si>
  <si>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</si>
  <si>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</si>
  <si>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</si>
  <si>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</si>
  <si>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</si>
  <si>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</si>
  <si>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</si>
  <si>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</si>
  <si>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</si>
  <si>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</si>
  <si>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</si>
  <si>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</si>
  <si>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</si>
  <si>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</si>
  <si>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</si>
  <si>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</si>
  <si>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</si>
  <si>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</si>
  <si>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</si>
  <si>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</si>
  <si>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</si>
  <si>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</si>
  <si>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</si>
  <si>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</si>
  <si>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</si>
  <si>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</si>
  <si>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</si>
  <si>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</si>
  <si>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</si>
  <si>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</si>
  <si>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</si>
  <si>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</si>
  <si>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</si>
  <si>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</si>
  <si>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</si>
  <si>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</si>
  <si>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</si>
  <si>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</si>
  <si>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</si>
  <si>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</si>
  <si>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</si>
  <si>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</si>
  <si>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</si>
  <si>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</si>
  <si>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</si>
  <si>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</si>
  <si>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</si>
  <si>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</si>
  <si>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</si>
  <si>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</si>
  <si>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</si>
  <si>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</si>
  <si>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</si>
  <si>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</si>
  <si>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</si>
  <si>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</si>
  <si>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</si>
  <si>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</si>
  <si>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</si>
  <si>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</si>
  <si>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</si>
  <si>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</si>
  <si>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</si>
  <si>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</si>
  <si>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</si>
  <si>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</si>
  <si>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</si>
  <si>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</si>
  <si>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</si>
  <si>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</si>
  <si>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</si>
  <si>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</si>
  <si>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</si>
  <si>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</si>
  <si>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</si>
  <si>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</si>
  <si>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</si>
  <si>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</si>
  <si>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</si>
  <si>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</si>
  <si>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</si>
  <si>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</si>
  <si>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</si>
  <si>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</si>
  <si>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</si>
  <si>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</si>
  <si>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</si>
  <si>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</si>
  <si>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</si>
  <si>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</si>
  <si>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</si>
  <si>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</si>
  <si>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</si>
  <si>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</si>
  <si>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</si>
  <si>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</si>
  <si>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</si>
  <si>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</si>
  <si>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</si>
  <si>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</si>
  <si>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</si>
  <si>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</si>
  <si>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</si>
  <si>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</si>
  <si>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</si>
  <si>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</si>
  <si>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</si>
  <si>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</si>
  <si>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</si>
  <si>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</si>
  <si>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</si>
  <si>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</si>
  <si>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</si>
  <si>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</si>
  <si>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</si>
  <si>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</si>
  <si>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</si>
  <si>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</si>
  <si>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</si>
  <si>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</si>
  <si>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</si>
  <si>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</si>
  <si>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</si>
  <si>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</si>
  <si>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</si>
  <si>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</si>
  <si>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</si>
  <si>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</si>
  <si>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</si>
  <si>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</si>
  <si>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</si>
  <si>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</si>
  <si>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</si>
  <si>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</si>
  <si>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</si>
  <si>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</si>
  <si>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</si>
  <si>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</si>
  <si>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</si>
  <si>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</si>
  <si>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</si>
  <si>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</si>
  <si>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</si>
  <si>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</si>
  <si>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</si>
  <si>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</si>
  <si>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</si>
  <si>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</si>
  <si>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</si>
  <si>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</si>
  <si>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</si>
  <si>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</si>
  <si>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</si>
  <si>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</si>
  <si>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</si>
  <si>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</si>
  <si>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</si>
  <si>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</si>
  <si>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</si>
  <si>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</si>
  <si>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</si>
  <si>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</si>
  <si>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</si>
  <si>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</si>
  <si>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</si>
  <si>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</si>
  <si>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</si>
  <si>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</si>
  <si>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</si>
  <si>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</si>
  <si>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</si>
  <si>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</si>
  <si>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</si>
  <si>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</si>
  <si>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</si>
  <si>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</si>
  <si>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</si>
  <si>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</si>
  <si>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</si>
  <si>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</si>
  <si>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</si>
  <si>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</si>
  <si>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</si>
  <si>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</si>
  <si>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</si>
  <si>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</si>
  <si>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</si>
  <si>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</si>
  <si>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</si>
  <si>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</si>
  <si>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</si>
  <si>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</si>
  <si>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</si>
  <si>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</si>
  <si>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</si>
  <si>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</si>
  <si>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</si>
  <si>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</si>
  <si>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</si>
  <si>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</si>
  <si>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</si>
  <si>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</si>
  <si>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</si>
  <si>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</si>
  <si>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</si>
  <si>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</si>
  <si>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</si>
  <si>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</si>
  <si>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</si>
  <si>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</si>
  <si>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</si>
  <si>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</si>
  <si>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</si>
  <si>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</si>
  <si>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</si>
  <si>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</si>
  <si>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</si>
  <si>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</si>
  <si>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</si>
  <si>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</si>
  <si>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</si>
  <si>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</si>
  <si>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</si>
  <si>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</si>
  <si>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</si>
  <si>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</si>
  <si>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</si>
  <si>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</si>
  <si>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</si>
  <si>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</si>
  <si>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</si>
  <si>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</si>
  <si>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</si>
  <si>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</si>
  <si>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</si>
  <si>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</si>
  <si>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</si>
  <si>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</si>
  <si>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</si>
  <si>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</si>
  <si>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</si>
  <si>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</si>
  <si>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</si>
  <si>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</si>
  <si>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</si>
  <si>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</si>
  <si>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</si>
  <si>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</si>
  <si>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</si>
  <si>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</si>
  <si>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</si>
  <si>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</si>
  <si>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</si>
  <si>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</si>
  <si>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</si>
  <si>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</si>
  <si>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</si>
  <si>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</si>
  <si>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</si>
  <si>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</si>
  <si>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</si>
  <si>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</si>
  <si>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</si>
  <si>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</si>
  <si>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</si>
  <si>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</si>
  <si>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</si>
  <si>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</si>
  <si>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</si>
  <si>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</si>
  <si>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</si>
  <si>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</si>
  <si>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</si>
  <si>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</si>
  <si>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</si>
  <si>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</si>
  <si>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</si>
  <si>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</si>
  <si>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</si>
  <si>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</si>
  <si>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</si>
  <si>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</si>
  <si>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</si>
  <si>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</si>
  <si>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</si>
  <si>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</si>
  <si>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</si>
  <si>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</si>
  <si>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</si>
  <si>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</si>
  <si>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</si>
  <si>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</si>
  <si>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</si>
  <si>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</si>
  <si>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</si>
  <si>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</si>
  <si>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</si>
  <si>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</si>
  <si>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</si>
  <si>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</si>
  <si>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</si>
  <si>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</si>
  <si>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</si>
  <si>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</si>
  <si>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</si>
  <si>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</si>
  <si>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</si>
  <si>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</si>
  <si>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</si>
  <si>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</si>
  <si>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</si>
  <si>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</si>
  <si>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</si>
  <si>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</si>
  <si>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</si>
  <si>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</si>
  <si>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</si>
  <si>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</si>
  <si>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</si>
  <si>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</si>
  <si>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</si>
  <si>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</si>
  <si>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</si>
  <si>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</si>
  <si>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</si>
  <si>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</si>
  <si>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</si>
  <si>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</si>
  <si>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</si>
  <si>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</si>
  <si>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</si>
  <si>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</si>
  <si>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</si>
  <si>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</si>
  <si>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</si>
  <si>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</si>
  <si>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</si>
  <si>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</si>
  <si>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</si>
  <si>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</si>
  <si>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</si>
  <si>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</si>
  <si>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</si>
  <si>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</si>
  <si>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</si>
  <si>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</si>
  <si>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</si>
  <si>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</si>
  <si>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</si>
  <si>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</si>
  <si>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</si>
  <si>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</si>
  <si>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</si>
  <si>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</si>
  <si>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</si>
  <si>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</si>
  <si>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</si>
  <si>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</si>
  <si>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</si>
  <si>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</si>
  <si>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</si>
  <si>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</si>
  <si>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</si>
  <si>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</si>
  <si>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</si>
  <si>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</si>
  <si>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</si>
  <si>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</si>
  <si>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</si>
  <si>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</si>
  <si>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</si>
  <si>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</si>
  <si>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</si>
  <si>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</si>
  <si>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</si>
  <si>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</si>
  <si>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</si>
  <si>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</si>
  <si>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</si>
  <si>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</si>
  <si>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</si>
  <si>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</si>
  <si>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</si>
  <si>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</si>
  <si>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</si>
  <si>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</si>
  <si>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</si>
  <si>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</si>
  <si>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</si>
  <si>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</si>
  <si>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</si>
  <si>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</si>
  <si>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</si>
  <si>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</si>
  <si>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</si>
  <si>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</si>
  <si>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</si>
  <si>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</si>
  <si>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</si>
  <si>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</si>
  <si>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</si>
  <si>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</si>
  <si>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</si>
  <si>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</si>
  <si>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</si>
  <si>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</si>
  <si>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</si>
  <si>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</si>
  <si>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</si>
  <si>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</si>
  <si>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</si>
  <si>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</si>
  <si>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</si>
  <si>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</si>
  <si>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</si>
  <si>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</si>
  <si>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</si>
  <si>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</si>
  <si>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</si>
  <si>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</si>
  <si>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</si>
  <si>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</si>
  <si>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</si>
  <si>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</si>
  <si>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</si>
  <si>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</si>
  <si>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</si>
  <si>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</si>
  <si>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</si>
  <si>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</si>
  <si>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</si>
  <si>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</si>
  <si>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</si>
  <si>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</si>
  <si>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</si>
  <si>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</si>
  <si>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</si>
  <si>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</si>
  <si>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</si>
  <si>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</si>
  <si>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</si>
  <si>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</si>
  <si>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</si>
  <si>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</si>
  <si>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</si>
  <si>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</si>
  <si>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</si>
  <si>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</si>
  <si>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</si>
  <si>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</si>
  <si>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</si>
  <si>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</si>
  <si>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</si>
  <si>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</si>
  <si>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</si>
  <si>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</si>
  <si>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</si>
  <si>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</si>
  <si>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</si>
  <si>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</si>
  <si>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</si>
  <si>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</si>
  <si>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</si>
  <si>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</si>
  <si>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</si>
  <si>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</si>
  <si>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</si>
  <si>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</si>
  <si>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</si>
  <si>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</si>
  <si>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</si>
  <si>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</si>
  <si>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</si>
  <si>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</si>
  <si>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</si>
  <si>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</si>
  <si>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</si>
  <si>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</si>
  <si>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</si>
  <si>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</si>
  <si>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</si>
  <si>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</si>
  <si>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</si>
  <si>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</si>
  <si>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</si>
  <si>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</si>
  <si>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</si>
  <si>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</si>
  <si>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</si>
  <si>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</si>
  <si>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</si>
  <si>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</si>
  <si>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</si>
  <si>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</si>
  <si>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</si>
  <si>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</si>
  <si>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</si>
  <si>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</si>
  <si>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</si>
  <si>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</si>
  <si>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</si>
  <si>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</si>
  <si>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</si>
  <si>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</si>
  <si>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</si>
  <si>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</si>
  <si>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</si>
  <si>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</si>
  <si>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</si>
  <si>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</si>
  <si>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</si>
  <si>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</si>
  <si>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</si>
  <si>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</si>
  <si>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</si>
  <si>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</si>
  <si>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</si>
  <si>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</si>
  <si>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</si>
  <si>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</si>
  <si>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</si>
  <si>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</si>
  <si>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</si>
  <si>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</si>
  <si>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</si>
  <si>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</si>
  <si>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</si>
  <si>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</si>
  <si>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</si>
  <si>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</si>
  <si>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</si>
  <si>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</si>
  <si>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</si>
  <si>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</si>
  <si>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</si>
  <si>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</si>
  <si>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</si>
  <si>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</si>
  <si>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</si>
  <si>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</si>
  <si>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</si>
  <si>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</si>
  <si>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</si>
  <si>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</si>
  <si>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</si>
  <si>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</si>
  <si>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</si>
  <si>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</si>
  <si>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</si>
  <si>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</si>
  <si>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</si>
  <si>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</si>
  <si>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</si>
  <si>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</si>
  <si>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</si>
  <si>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</si>
  <si>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</si>
  <si>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</si>
  <si>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</si>
  <si>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</si>
  <si>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</si>
  <si>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</si>
  <si>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</si>
  <si>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</si>
  <si>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</si>
  <si>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</si>
  <si>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</si>
  <si>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</si>
  <si>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</si>
  <si>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</si>
  <si>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</si>
  <si>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</si>
  <si>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</si>
  <si>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</si>
  <si>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</si>
  <si>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</si>
  <si>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</si>
  <si>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</si>
  <si>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</si>
  <si>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</si>
  <si>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</si>
  <si>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</si>
  <si>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</si>
  <si>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</si>
  <si>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</si>
  <si>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</si>
  <si>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</si>
  <si>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</si>
  <si>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</si>
  <si>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</si>
  <si>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</si>
  <si>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</si>
  <si>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</si>
  <si>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</si>
  <si>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</si>
  <si>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</si>
  <si>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</si>
  <si>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</si>
  <si>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</si>
  <si>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</si>
  <si>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</si>
  <si>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</si>
  <si>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</si>
  <si>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</si>
  <si>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</si>
  <si>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</si>
  <si>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</si>
  <si>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</si>
  <si>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</si>
  <si>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</si>
  <si>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</si>
  <si>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</si>
  <si>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</si>
  <si>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</si>
  <si>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</si>
  <si>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</si>
  <si>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</si>
  <si>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</si>
  <si>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</si>
  <si>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</si>
  <si>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</si>
  <si>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</si>
  <si>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</si>
  <si>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</si>
  <si>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</si>
  <si>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</si>
  <si>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</si>
  <si>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</si>
  <si>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</si>
  <si>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</si>
  <si>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</si>
  <si>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</si>
  <si>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</si>
  <si>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</si>
  <si>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</si>
  <si>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</si>
  <si>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</si>
  <si>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</si>
  <si>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</si>
  <si>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</si>
  <si>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</si>
  <si>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</si>
  <si>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</si>
  <si>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</si>
  <si>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</si>
  <si>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</si>
  <si>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</si>
  <si>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</si>
  <si>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</si>
  <si>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</si>
  <si>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</si>
  <si>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</si>
  <si>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</si>
  <si>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</si>
  <si>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</si>
  <si>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</si>
  <si>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</si>
  <si>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</si>
  <si>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</si>
  <si>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</si>
  <si>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</si>
  <si>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</si>
  <si>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</si>
  <si>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</si>
  <si>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</si>
  <si>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</si>
  <si>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</si>
  <si>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</si>
  <si>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</si>
  <si>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</si>
  <si>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</si>
  <si>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</si>
  <si>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</si>
  <si>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</si>
  <si>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</si>
  <si>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</si>
  <si>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</si>
  <si>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</si>
  <si>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</si>
  <si>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</si>
  <si>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</si>
  <si>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</si>
  <si>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</si>
  <si>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</si>
  <si>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</si>
  <si>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</si>
  <si>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</si>
  <si>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</si>
  <si>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</si>
  <si>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</si>
  <si>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</si>
  <si>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</si>
  <si>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</si>
  <si>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</si>
  <si>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</si>
  <si>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</si>
  <si>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</si>
  <si>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</si>
  <si>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</si>
  <si>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</si>
  <si>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</si>
  <si>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</si>
  <si>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</si>
  <si>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</si>
  <si>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</si>
  <si>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</si>
  <si>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</si>
  <si>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</si>
  <si>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</si>
  <si>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</si>
  <si>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</si>
  <si>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</si>
  <si>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</si>
  <si>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</si>
  <si>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</si>
  <si>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</si>
  <si>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</si>
  <si>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</si>
  <si>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</si>
  <si>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</si>
  <si>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</si>
  <si>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</si>
  <si>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</si>
  <si>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</si>
  <si>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</si>
  <si>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</si>
  <si>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</si>
  <si>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</si>
  <si>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</si>
  <si>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</si>
  <si>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</si>
  <si>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</si>
  <si>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</si>
  <si>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</si>
  <si>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</si>
  <si>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</si>
  <si>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</si>
  <si>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</si>
  <si>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</si>
  <si>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</si>
  <si>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</si>
  <si>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</si>
  <si>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</si>
  <si>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</si>
  <si>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</si>
  <si>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</si>
  <si>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</si>
  <si>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</si>
  <si>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</si>
  <si>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</si>
  <si>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</si>
  <si>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</si>
  <si>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</si>
  <si>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</si>
  <si>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</si>
  <si>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</si>
  <si>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</si>
  <si>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</si>
  <si>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</si>
  <si>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</si>
  <si>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</si>
  <si>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</si>
  <si>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</si>
  <si>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</si>
  <si>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</si>
  <si>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</si>
  <si>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</si>
  <si>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</si>
  <si>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</si>
  <si>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</si>
  <si>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</si>
  <si>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</si>
  <si>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</si>
  <si>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</si>
  <si>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</si>
  <si>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</si>
  <si>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</si>
  <si>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</si>
  <si>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</si>
  <si>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</si>
  <si>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</si>
  <si>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</si>
  <si>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</si>
  <si>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</si>
  <si>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</si>
  <si>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</si>
  <si>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</si>
  <si>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</si>
  <si>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</si>
  <si>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</si>
  <si>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</si>
  <si>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</si>
  <si>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</si>
  <si>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</si>
  <si>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</si>
  <si>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</si>
  <si>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</si>
  <si>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</si>
  <si>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</si>
  <si>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</si>
  <si>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</si>
  <si>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</si>
  <si>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</si>
  <si>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</si>
  <si>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</si>
  <si>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</si>
  <si>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</si>
  <si>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</si>
  <si>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</si>
  <si>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</si>
  <si>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</si>
  <si>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</si>
  <si>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</si>
  <si>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</si>
  <si>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</si>
  <si>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</si>
  <si>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</si>
  <si>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</si>
  <si>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</si>
  <si>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</si>
  <si>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</si>
  <si>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</si>
  <si>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</si>
  <si>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</si>
  <si>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</si>
  <si>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</si>
  <si>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</si>
  <si>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</si>
  <si>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</si>
  <si>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</si>
  <si>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</si>
  <si>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</si>
  <si>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</si>
  <si>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</si>
  <si>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</si>
  <si>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</si>
  <si>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</si>
  <si>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</si>
  <si>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</si>
  <si>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</si>
  <si>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</si>
  <si>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</si>
  <si>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</si>
  <si>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</si>
  <si>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</si>
  <si>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</si>
  <si>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</si>
  <si>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</si>
  <si>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</si>
  <si>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</si>
  <si>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</si>
  <si>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</si>
  <si>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</si>
  <si>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</si>
  <si>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</si>
  <si>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</si>
  <si>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</si>
  <si>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</si>
  <si>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</si>
  <si>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</si>
  <si>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</si>
  <si>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</si>
  <si>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</si>
  <si>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</si>
  <si>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</si>
  <si>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</si>
  <si>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</si>
  <si>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</si>
  <si>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</si>
  <si>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</si>
  <si>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</si>
  <si>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</si>
  <si>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</si>
  <si>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</si>
  <si>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</si>
  <si>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</si>
  <si>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</si>
  <si>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</si>
  <si>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</si>
  <si>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</si>
  <si>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</si>
  <si>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</si>
  <si>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</si>
  <si>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</si>
  <si>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</si>
  <si>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</si>
  <si>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</si>
  <si>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</si>
  <si>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</si>
  <si>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</si>
  <si>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</si>
  <si>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</si>
  <si>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</si>
  <si>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</si>
  <si>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</si>
  <si>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</si>
  <si>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</si>
  <si>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</si>
  <si>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</si>
  <si>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</si>
  <si>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</si>
  <si>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</si>
  <si>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</si>
  <si>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</si>
  <si>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</si>
  <si>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</si>
  <si>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</si>
  <si>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</si>
  <si>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</si>
  <si>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</si>
  <si>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</si>
  <si>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</si>
  <si>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</si>
  <si>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</si>
  <si>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</si>
  <si>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</si>
  <si>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</si>
  <si>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</si>
  <si>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</si>
  <si>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</si>
  <si>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</si>
  <si>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</si>
  <si>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</si>
  <si>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</si>
  <si>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</si>
  <si>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</si>
  <si>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</si>
  <si>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</si>
  <si>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</si>
  <si>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</si>
  <si>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</si>
  <si>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</si>
  <si>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</si>
  <si>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</si>
  <si>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</si>
  <si>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</si>
  <si>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</si>
  <si>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</si>
  <si>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</si>
  <si>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</si>
  <si>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</si>
  <si>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</si>
  <si>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</si>
  <si>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</si>
  <si>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</si>
  <si>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</si>
  <si>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</si>
  <si>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</si>
  <si>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</si>
  <si>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</si>
  <si>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</si>
  <si>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</si>
  <si>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</si>
  <si>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</si>
  <si>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</si>
  <si>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</si>
  <si>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</si>
  <si>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</si>
  <si>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</si>
  <si>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</si>
  <si>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</si>
  <si>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</si>
  <si>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</si>
  <si>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</si>
  <si>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</si>
  <si>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</si>
  <si>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</si>
  <si>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</si>
  <si>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</si>
  <si>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</si>
  <si>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</si>
  <si>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</si>
  <si>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</si>
  <si>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</si>
  <si>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</si>
  <si>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</si>
  <si>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</si>
  <si>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</si>
  <si>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</si>
  <si>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</si>
  <si>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</si>
  <si>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</si>
  <si>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</si>
  <si>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</si>
  <si>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</si>
  <si>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</si>
  <si>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</si>
  <si>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</si>
  <si>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</si>
  <si>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</si>
  <si>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</si>
  <si>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</si>
  <si>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</si>
  <si>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</si>
  <si>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</si>
  <si>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</si>
  <si>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</si>
  <si>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</si>
  <si>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</si>
  <si>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</si>
  <si>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</si>
  <si>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</si>
  <si>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</si>
  <si>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</si>
  <si>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</si>
  <si>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</si>
  <si>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</si>
  <si>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</si>
  <si>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</si>
  <si>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</si>
  <si>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</si>
  <si>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</si>
  <si>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</si>
  <si>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</si>
  <si>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</si>
  <si>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</si>
  <si>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</si>
  <si>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</si>
  <si>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</si>
  <si>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</si>
  <si>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</si>
  <si>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</si>
  <si>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</si>
  <si>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</si>
  <si>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</si>
  <si>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</si>
  <si>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</si>
  <si>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</si>
  <si>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</si>
  <si>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</si>
  <si>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</si>
  <si>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</si>
  <si>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</si>
  <si>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</si>
  <si>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</si>
  <si>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</si>
  <si>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</si>
  <si>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</si>
  <si>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</si>
  <si>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</si>
  <si>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</si>
  <si>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</si>
  <si>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</si>
  <si>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</si>
  <si>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</si>
  <si>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</si>
  <si>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</si>
  <si>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</si>
  <si>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</si>
  <si>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</si>
  <si>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</si>
  <si>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</si>
  <si>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</si>
  <si>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</si>
  <si>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</si>
  <si>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</si>
  <si>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</si>
  <si>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</si>
  <si>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</si>
  <si>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</si>
  <si>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</si>
  <si>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</si>
  <si>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</si>
  <si>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</si>
  <si>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</si>
  <si>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</si>
  <si>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</si>
  <si>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</si>
  <si>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</si>
  <si>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</si>
  <si>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</si>
  <si>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</si>
  <si>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</si>
  <si>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</si>
  <si>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</si>
  <si>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</si>
  <si>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</si>
  <si>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</si>
  <si>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</si>
  <si>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</si>
  <si>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</si>
  <si>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</si>
  <si>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</si>
  <si>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</si>
  <si>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</si>
  <si>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</si>
  <si>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</si>
  <si>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</si>
  <si>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</si>
  <si>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</si>
  <si>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</si>
  <si>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</si>
  <si>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</si>
  <si>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</si>
  <si>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</si>
  <si>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</si>
  <si>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</si>
  <si>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</si>
  <si>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</si>
  <si>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</si>
  <si>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</si>
  <si>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</si>
  <si>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</si>
  <si>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</si>
  <si>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</si>
  <si>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</si>
  <si>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</si>
  <si>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</si>
  <si>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</si>
  <si>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</si>
  <si>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</si>
  <si>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</si>
  <si>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</si>
  <si>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</si>
  <si>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</si>
  <si>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</si>
  <si>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</si>
  <si>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</si>
  <si>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</si>
  <si>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</si>
  <si>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</si>
  <si>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</si>
  <si>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</si>
  <si>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</si>
  <si>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</si>
  <si>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</si>
  <si>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</si>
  <si>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</si>
  <si>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</si>
  <si>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</si>
  <si>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</si>
  <si>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</si>
  <si>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</si>
  <si>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</si>
  <si>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</si>
  <si>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</si>
  <si>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</si>
  <si>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</si>
  <si>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</si>
  <si>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</si>
  <si>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</si>
  <si>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</si>
  <si>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</si>
  <si>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</si>
  <si>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</si>
  <si>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</si>
  <si>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</si>
  <si>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</si>
  <si>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</si>
  <si>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</si>
  <si>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</si>
  <si>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</si>
  <si>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</si>
  <si>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</si>
  <si>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</si>
  <si>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</si>
  <si>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</si>
  <si>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</si>
  <si>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</si>
  <si>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</si>
  <si>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</si>
  <si>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</si>
  <si>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</si>
  <si>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</si>
  <si>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</si>
  <si>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</si>
  <si>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</si>
  <si>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</si>
  <si>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</si>
  <si>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</si>
  <si>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</si>
  <si>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</si>
  <si>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</si>
  <si>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</si>
  <si>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</si>
  <si>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</si>
  <si>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</si>
  <si>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</si>
  <si>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</si>
  <si>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</si>
  <si>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</si>
  <si>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</si>
  <si>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</si>
  <si>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</si>
  <si>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</si>
  <si>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</si>
  <si>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</si>
  <si>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</si>
  <si>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</si>
  <si>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</si>
  <si>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</si>
  <si>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</si>
  <si>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</si>
  <si>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</si>
  <si>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</si>
  <si>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</si>
  <si>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</si>
  <si>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</si>
  <si>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</si>
  <si>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</si>
  <si>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</si>
  <si>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</si>
  <si>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</si>
  <si>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</si>
  <si>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</si>
  <si>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</si>
  <si>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</si>
  <si>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</si>
  <si>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</si>
  <si>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</si>
  <si>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</si>
  <si>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</si>
  <si>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</si>
  <si>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</si>
  <si>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</si>
  <si>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</si>
  <si>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</si>
  <si>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</si>
  <si>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</si>
  <si>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</si>
  <si>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</si>
  <si>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</si>
  <si>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</si>
  <si>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</si>
  <si>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</si>
  <si>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</si>
  <si>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</si>
  <si>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</si>
  <si>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</si>
  <si>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</si>
  <si>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</si>
  <si>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</si>
  <si>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</si>
  <si>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</si>
  <si>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</si>
  <si>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</si>
  <si>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</si>
  <si>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</si>
  <si>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</si>
  <si>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</si>
  <si>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</si>
  <si>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</si>
  <si>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</si>
  <si>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</si>
  <si>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</si>
  <si>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</si>
  <si>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</si>
  <si>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</si>
  <si>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</si>
  <si>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</si>
  <si>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</si>
  <si>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</si>
  <si>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</si>
  <si>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</si>
  <si>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</si>
  <si>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</si>
  <si>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</si>
  <si>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</si>
  <si>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</si>
  <si>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</si>
  <si>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</si>
  <si>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</si>
  <si>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</si>
  <si>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</si>
  <si>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</si>
  <si>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</si>
  <si>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</si>
  <si>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</si>
  <si>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</si>
  <si>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</si>
  <si>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</si>
  <si>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</si>
  <si>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</si>
  <si>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</si>
  <si>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</si>
  <si>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</si>
  <si>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</si>
  <si>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</si>
  <si>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</si>
  <si>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</si>
  <si>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</si>
  <si>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</si>
  <si>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</si>
  <si>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</si>
  <si>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</si>
  <si>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</si>
  <si>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</si>
  <si>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</si>
  <si>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</si>
  <si>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</si>
  <si>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</si>
  <si>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</si>
  <si>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</si>
  <si>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</si>
  <si>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</si>
  <si>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</si>
  <si>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</si>
  <si>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</si>
  <si>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</si>
  <si>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</si>
  <si>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</si>
  <si>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</si>
  <si>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</si>
  <si>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</si>
  <si>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</si>
  <si>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</si>
  <si>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</si>
  <si>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</si>
  <si>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</si>
  <si>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</si>
  <si>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</si>
  <si>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</si>
  <si>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</si>
  <si>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</si>
  <si>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</si>
  <si>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</si>
  <si>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</si>
  <si>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</si>
  <si>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</si>
  <si>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</si>
  <si>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</si>
  <si>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</si>
  <si>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</si>
  <si>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</si>
  <si>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</si>
  <si>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</si>
  <si>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</si>
  <si>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</si>
  <si>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</si>
  <si>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</si>
  <si>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</si>
  <si>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</si>
  <si>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</si>
  <si>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</si>
  <si>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</si>
  <si>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</si>
  <si>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</si>
  <si>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</si>
  <si>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</si>
  <si>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</si>
  <si>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</si>
  <si>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</si>
  <si>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</si>
  <si>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</si>
  <si>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</si>
  <si>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</si>
  <si>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</si>
  <si>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</si>
  <si>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</si>
  <si>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</si>
  <si>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</si>
  <si>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</si>
  <si>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</si>
  <si>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</si>
  <si>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</si>
  <si>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</si>
  <si>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</si>
  <si>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</si>
  <si>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</si>
  <si>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</si>
  <si>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</si>
  <si>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</si>
  <si>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</si>
  <si>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</si>
  <si>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</si>
  <si>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</si>
  <si>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</si>
  <si>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</si>
  <si>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</si>
  <si>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</si>
  <si>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</si>
  <si>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</si>
  <si>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</si>
  <si>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</si>
  <si>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</si>
  <si>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</si>
  <si>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</si>
  <si>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</si>
  <si>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</si>
  <si>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</si>
  <si>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</si>
  <si>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</si>
  <si>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</si>
  <si>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</si>
  <si>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</si>
  <si>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</si>
  <si>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</si>
  <si>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</si>
  <si>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</si>
  <si>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</si>
  <si>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</si>
  <si>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</si>
  <si>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</si>
  <si>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</si>
  <si>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</si>
  <si>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</si>
  <si>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</si>
  <si>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</si>
  <si>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</si>
  <si>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</si>
  <si>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</si>
  <si>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</si>
  <si>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</si>
  <si>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</si>
  <si>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</si>
  <si>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</si>
  <si>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</si>
  <si>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</si>
  <si>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</si>
  <si>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</si>
  <si>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</si>
  <si>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</si>
  <si>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</si>
  <si>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</si>
  <si>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</si>
  <si>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</si>
  <si>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</si>
  <si>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</si>
  <si>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</si>
  <si>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</si>
  <si>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</si>
  <si>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</si>
  <si>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</si>
  <si>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</si>
  <si>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</si>
  <si>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</si>
  <si>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</si>
  <si>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</si>
  <si>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</si>
  <si>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</si>
  <si>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</si>
  <si>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</si>
  <si>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</si>
  <si>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</si>
  <si>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</si>
  <si>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</si>
  <si>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</si>
  <si>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</si>
  <si>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</si>
  <si>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</si>
  <si>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</si>
  <si>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</si>
  <si>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</si>
  <si>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</si>
  <si>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</si>
  <si>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</si>
  <si>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</si>
  <si>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</si>
  <si>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</si>
  <si>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</si>
  <si>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</si>
  <si>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</si>
  <si>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</si>
  <si>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</si>
  <si>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</si>
  <si>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</si>
  <si>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</si>
  <si>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</si>
  <si>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</si>
  <si>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</si>
  <si>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</si>
  <si>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</si>
  <si>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</si>
  <si>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</si>
  <si>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</si>
  <si>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</si>
  <si>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</si>
  <si>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</si>
  <si>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</si>
  <si>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</si>
  <si>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</si>
  <si>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</si>
  <si>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</si>
  <si>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</si>
  <si>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</si>
  <si>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</si>
  <si>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</si>
  <si>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</si>
  <si>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</si>
  <si>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</si>
  <si>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</si>
  <si>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</si>
  <si>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</si>
  <si>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</si>
  <si>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</si>
  <si>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</si>
  <si>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</si>
  <si>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</si>
  <si>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</si>
  <si>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</si>
  <si>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</si>
  <si>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</si>
  <si>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</si>
  <si>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</si>
  <si>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</si>
  <si>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</si>
  <si>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</si>
  <si>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</si>
  <si>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</si>
  <si>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</si>
  <si>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</si>
  <si>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</si>
  <si>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</si>
  <si>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</si>
  <si>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</si>
  <si>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</si>
  <si>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</si>
  <si>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</si>
  <si>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</si>
  <si>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</si>
  <si>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</si>
  <si>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</si>
  <si>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</si>
  <si>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</si>
  <si>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</si>
  <si>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</si>
  <si>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</si>
  <si>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</si>
  <si>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</si>
  <si>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</si>
  <si>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</si>
  <si>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</si>
  <si>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</si>
  <si>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</si>
  <si>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</si>
  <si>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</si>
  <si>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</si>
  <si>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</si>
  <si>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</si>
  <si>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</si>
  <si>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</si>
  <si>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</si>
  <si>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</si>
  <si>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</si>
  <si>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</si>
  <si>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</si>
  <si>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</si>
  <si>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</si>
  <si>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</si>
  <si>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</si>
  <si>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</si>
  <si>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</si>
  <si>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</si>
  <si>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</si>
  <si>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</si>
  <si>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</si>
  <si>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</si>
  <si>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</si>
  <si>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</si>
  <si>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</si>
  <si>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</si>
  <si>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</si>
  <si>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</si>
  <si>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</si>
  <si>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</si>
  <si>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</si>
  <si>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</si>
  <si>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</si>
  <si>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</si>
  <si>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</si>
  <si>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</si>
  <si>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</si>
  <si>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</si>
  <si>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</si>
  <si>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</si>
  <si>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</si>
  <si>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</si>
  <si>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</si>
  <si>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</si>
  <si>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</si>
  <si>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</si>
  <si>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</si>
  <si>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</si>
  <si>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</si>
  <si>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</si>
  <si>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</si>
  <si>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</si>
  <si>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</si>
  <si>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</si>
  <si>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</si>
  <si>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</si>
  <si>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</si>
  <si>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</si>
  <si>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</si>
  <si>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</si>
  <si>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</si>
  <si>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</si>
  <si>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</si>
  <si>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</si>
  <si>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</si>
  <si>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</si>
  <si>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</si>
  <si>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</si>
  <si>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</si>
  <si>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</si>
  <si>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</si>
  <si>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</si>
  <si>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</si>
  <si>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</si>
  <si>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</si>
  <si>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</si>
  <si>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</si>
  <si>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</si>
  <si>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</si>
  <si>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</si>
  <si>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</si>
  <si>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</si>
  <si>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</si>
  <si>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</si>
  <si>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</si>
  <si>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</si>
  <si>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</si>
  <si>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</si>
  <si>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</si>
  <si>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</si>
  <si>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</si>
  <si>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</si>
  <si>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</si>
  <si>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</si>
  <si>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</si>
  <si>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</si>
  <si>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</si>
  <si>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</si>
  <si>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</si>
  <si>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</si>
  <si>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</si>
  <si>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</si>
  <si>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</si>
  <si>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</si>
  <si>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</si>
  <si>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</si>
  <si>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</si>
  <si>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</si>
  <si>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</si>
  <si>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</si>
  <si>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</si>
  <si>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</si>
  <si>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</si>
  <si>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</si>
  <si>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</si>
  <si>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</si>
  <si>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</si>
  <si>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</si>
  <si>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</si>
  <si>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</si>
  <si>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</si>
  <si>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</si>
  <si>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</si>
  <si>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</si>
  <si>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</si>
  <si>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</si>
  <si>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</si>
  <si>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</si>
  <si>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</si>
  <si>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</si>
  <si>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</si>
  <si>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</si>
  <si>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</si>
  <si>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</si>
  <si>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</si>
  <si>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</si>
  <si>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</si>
  <si>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</si>
  <si>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</si>
  <si>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</si>
  <si>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</si>
  <si>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</si>
  <si>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</si>
  <si>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</si>
  <si>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</si>
  <si>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</si>
  <si>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</si>
  <si>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</si>
  <si>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</si>
  <si>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</si>
  <si>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</si>
  <si>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</si>
  <si>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</si>
  <si>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</si>
  <si>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</si>
  <si>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</si>
  <si>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</si>
  <si>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</si>
  <si>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</si>
  <si>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</si>
  <si>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</si>
  <si>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</si>
  <si>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</si>
  <si>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</si>
  <si>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</si>
  <si>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</si>
  <si>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</si>
  <si>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</si>
  <si>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</si>
  <si>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</si>
  <si>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</si>
  <si>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</si>
  <si>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</si>
  <si>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</si>
  <si>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</si>
  <si>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</si>
  <si>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</si>
  <si>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</si>
  <si>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</si>
  <si>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</si>
  <si>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</si>
  <si>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</si>
  <si>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</si>
  <si>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</si>
  <si>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</si>
  <si>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</si>
  <si>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</si>
  <si>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</si>
  <si>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</si>
  <si>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</si>
  <si>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</si>
  <si>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</si>
  <si>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</si>
  <si>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</si>
  <si>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</si>
  <si>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</si>
  <si>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</si>
  <si>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</si>
  <si>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</si>
  <si>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</si>
  <si>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</si>
  <si>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</si>
  <si>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</si>
  <si>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</si>
  <si>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</si>
  <si>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</si>
  <si>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</si>
  <si>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</si>
  <si>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</si>
  <si>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</si>
  <si>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</si>
  <si>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</si>
  <si>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</si>
  <si>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</si>
  <si>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</si>
  <si>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</si>
  <si>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</si>
  <si>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</si>
  <si>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</si>
  <si>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</si>
  <si>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</si>
  <si>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</si>
  <si>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</si>
  <si>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</si>
  <si>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</si>
  <si>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</si>
  <si>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</si>
  <si>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</si>
  <si>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</si>
  <si>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</si>
  <si>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</si>
  <si>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</si>
  <si>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</si>
  <si>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</si>
  <si>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</si>
  <si>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</si>
  <si>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</si>
  <si>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</si>
  <si>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</si>
  <si>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</si>
  <si>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</si>
  <si>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</si>
  <si>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</si>
  <si>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</si>
  <si>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</si>
  <si>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</si>
  <si>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</si>
  <si>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</si>
  <si>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</si>
  <si>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</si>
  <si>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</si>
  <si>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</si>
  <si>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</si>
  <si>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</si>
  <si>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</si>
  <si>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</si>
  <si>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</si>
  <si>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</si>
  <si>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</si>
  <si>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</si>
  <si>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</si>
  <si>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</si>
  <si>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</si>
  <si>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</si>
  <si>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</si>
  <si>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</si>
  <si>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</si>
  <si>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</si>
  <si>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</si>
  <si>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</si>
  <si>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</si>
  <si>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</si>
  <si>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</si>
  <si>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</si>
  <si>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</si>
  <si>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</si>
  <si>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</si>
  <si>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</si>
  <si>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</si>
  <si>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</si>
  <si>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</si>
  <si>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</si>
  <si>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</si>
  <si>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</si>
  <si>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</si>
  <si>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</si>
  <si>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</si>
  <si>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</si>
  <si>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</si>
  <si>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</si>
  <si>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</si>
  <si>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</si>
  <si>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</si>
  <si>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</si>
  <si>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</si>
  <si>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</si>
  <si>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</si>
  <si>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</si>
  <si>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</si>
  <si>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</si>
  <si>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</si>
  <si>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</si>
  <si>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</si>
  <si>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</si>
  <si>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</si>
  <si>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</si>
  <si>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</si>
  <si>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</si>
  <si>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</si>
  <si>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</si>
  <si>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</si>
  <si>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</si>
  <si>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</si>
  <si>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</si>
  <si>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</si>
  <si>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</si>
  <si>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</si>
  <si>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</si>
  <si>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</si>
  <si>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</si>
  <si>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</si>
  <si>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</si>
  <si>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</si>
  <si>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</si>
  <si>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</si>
  <si>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</si>
  <si>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</si>
  <si>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</si>
  <si>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</si>
  <si>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</si>
  <si>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</si>
  <si>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</si>
  <si>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</si>
  <si>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</si>
  <si>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</si>
  <si>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</si>
  <si>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</si>
  <si>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</si>
  <si>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</si>
  <si>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</si>
  <si>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</si>
  <si>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</si>
  <si>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</si>
  <si>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</si>
  <si>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</si>
  <si>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</si>
  <si>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</si>
  <si>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</si>
  <si>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</si>
  <si>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</si>
  <si>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</si>
  <si>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</si>
  <si>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</si>
  <si>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</si>
  <si>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</si>
  <si>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</si>
  <si>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</si>
  <si>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</si>
  <si>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</si>
  <si>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</si>
  <si>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</si>
  <si>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</si>
  <si>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</si>
  <si>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</si>
  <si>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</si>
  <si>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</si>
  <si>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</si>
  <si>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</si>
  <si>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</si>
  <si>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</si>
  <si>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</si>
  <si>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</si>
  <si>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</si>
  <si>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</si>
  <si>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</si>
  <si>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</si>
  <si>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</si>
  <si>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</si>
  <si>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</si>
  <si>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</si>
  <si>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</si>
  <si>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</si>
  <si>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</si>
  <si>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</si>
  <si>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</si>
  <si>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</si>
  <si>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</si>
  <si>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</si>
  <si>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</si>
  <si>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</si>
  <si>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</si>
  <si>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</si>
  <si>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</si>
  <si>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</si>
  <si>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</si>
  <si>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</si>
  <si>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</si>
  <si>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</si>
  <si>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</si>
  <si>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</si>
  <si>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</si>
  <si>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</si>
  <si>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</si>
  <si>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</si>
  <si>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</si>
  <si>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</si>
  <si>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</si>
  <si>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</si>
  <si>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</si>
  <si>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</si>
  <si>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</si>
  <si>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</si>
  <si>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</si>
  <si>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</si>
  <si>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</si>
  <si>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</si>
  <si>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</si>
  <si>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</si>
  <si>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</si>
  <si>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</si>
  <si>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</si>
  <si>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</si>
  <si>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</si>
  <si>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</si>
  <si>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</si>
  <si>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</si>
  <si>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</si>
  <si>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</si>
  <si>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</si>
  <si>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</si>
  <si>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</si>
  <si>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</si>
  <si>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</si>
  <si>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</si>
  <si>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</si>
  <si>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</si>
  <si>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</si>
  <si>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</si>
  <si>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</si>
  <si>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</si>
  <si>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</si>
  <si>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</si>
  <si>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</si>
  <si>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</si>
  <si>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</si>
  <si>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</si>
  <si>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</si>
  <si>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</si>
  <si>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</si>
  <si>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</si>
  <si>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</si>
  <si>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</si>
  <si>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</si>
  <si>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</si>
  <si>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</si>
  <si>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</si>
  <si>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</si>
  <si>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</si>
  <si>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</si>
  <si>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</si>
  <si>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</si>
  <si>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</si>
  <si>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</si>
  <si>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</si>
  <si>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</si>
  <si>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</si>
  <si>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</si>
  <si>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</si>
  <si>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</si>
  <si>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</si>
  <si>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</si>
  <si>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</si>
  <si>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</si>
  <si>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</si>
  <si>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</si>
  <si>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</si>
  <si>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</si>
  <si>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</si>
  <si>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</si>
  <si>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</si>
  <si>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</si>
  <si>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</si>
  <si>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</si>
  <si>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</si>
  <si>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</si>
  <si>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</si>
  <si>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</si>
  <si>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</si>
  <si>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</si>
  <si>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</si>
  <si>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</si>
  <si>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</si>
  <si>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</si>
  <si>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</si>
  <si>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</si>
  <si>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</si>
  <si>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</si>
  <si>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</si>
  <si>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</si>
  <si>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</si>
  <si>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</si>
  <si>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</si>
  <si>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</si>
  <si>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</si>
  <si>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</si>
  <si>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</si>
  <si>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</si>
  <si>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</si>
  <si>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</si>
  <si>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</si>
  <si>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</si>
  <si>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</si>
  <si>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</si>
  <si>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</si>
  <si>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</si>
  <si>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</si>
  <si>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</si>
  <si>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</si>
  <si>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</si>
  <si>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</si>
  <si>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</si>
  <si>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</si>
  <si>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</si>
  <si>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</si>
  <si>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</si>
  <si>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</si>
  <si>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</si>
  <si>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</si>
  <si>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</si>
  <si>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</si>
  <si>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</si>
  <si>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</si>
  <si>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</si>
  <si>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</si>
  <si>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</si>
  <si>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</si>
  <si>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</si>
  <si>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</si>
  <si>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</si>
  <si>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</si>
  <si>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</si>
  <si>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</si>
  <si>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</si>
  <si>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</si>
  <si>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</si>
  <si>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</si>
  <si>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</si>
  <si>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</si>
  <si>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</si>
  <si>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</si>
  <si>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</si>
  <si>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</si>
  <si>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</si>
  <si>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</si>
  <si>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</si>
  <si>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</si>
  <si>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</si>
  <si>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</si>
  <si>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</si>
  <si>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</si>
  <si>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</si>
  <si>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</si>
  <si>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</si>
  <si>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</si>
  <si>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</si>
  <si>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</si>
  <si>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</si>
  <si>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</si>
  <si>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</si>
  <si>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</si>
  <si>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</si>
  <si>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</si>
  <si>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</si>
  <si>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</si>
  <si>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</si>
  <si>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</si>
  <si>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</si>
  <si>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</si>
  <si>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</si>
  <si>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</si>
  <si>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</si>
  <si>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</si>
  <si>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</si>
  <si>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</si>
  <si>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</si>
  <si>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</si>
  <si>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</si>
  <si>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</si>
  <si>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</si>
  <si>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</si>
  <si>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</si>
  <si>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</si>
  <si>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</si>
  <si>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</si>
  <si>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</si>
  <si>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</si>
  <si>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</si>
  <si>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</si>
  <si>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</si>
  <si>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</si>
  <si>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</si>
  <si>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</si>
  <si>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</si>
  <si>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</si>
  <si>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</si>
  <si>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</si>
  <si>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</si>
  <si>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</si>
  <si>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</si>
  <si>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</si>
  <si>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</si>
  <si>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</si>
  <si>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</si>
  <si>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</si>
  <si>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</si>
  <si>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</si>
  <si>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</si>
  <si>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</si>
  <si>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</si>
  <si>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</si>
  <si>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</si>
  <si>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</si>
  <si>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</si>
  <si>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</si>
  <si>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</si>
  <si>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</si>
  <si>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</si>
  <si>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</si>
  <si>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</si>
  <si>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</si>
  <si>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</si>
  <si>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</si>
  <si>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</si>
  <si>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</si>
  <si>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</si>
  <si>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</si>
  <si>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</si>
  <si>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</si>
  <si>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</si>
  <si>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</si>
  <si>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</si>
  <si>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</si>
  <si>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</si>
  <si>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</si>
  <si>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</si>
  <si>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</si>
  <si>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</si>
  <si>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</si>
  <si>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</si>
  <si>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</si>
  <si>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</si>
  <si>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</si>
  <si>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</si>
  <si>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</si>
  <si>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</si>
  <si>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</si>
  <si>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</si>
  <si>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</si>
  <si>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</si>
  <si>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</si>
  <si>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</si>
  <si>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</si>
  <si>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</si>
  <si>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</si>
  <si>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</si>
  <si>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</si>
  <si>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</si>
  <si>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</si>
  <si>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</si>
  <si>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</si>
  <si>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</si>
  <si>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</si>
  <si>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</si>
  <si>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</si>
  <si>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</si>
  <si>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</si>
  <si>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</si>
  <si>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</si>
  <si>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</si>
  <si>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</si>
  <si>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</si>
  <si>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</si>
  <si>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</si>
  <si>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</si>
  <si>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</si>
  <si>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</si>
  <si>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</si>
  <si>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</si>
  <si>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</si>
  <si>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</si>
  <si>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</si>
  <si>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</si>
  <si>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</si>
  <si>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</si>
  <si>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</si>
  <si>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</si>
  <si>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</si>
  <si>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</si>
  <si>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</si>
  <si>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</si>
  <si>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</si>
  <si>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</si>
  <si>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</si>
  <si>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</si>
  <si>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</si>
  <si>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</si>
  <si>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</si>
  <si>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</si>
  <si>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</si>
  <si>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</si>
  <si>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</si>
  <si>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</si>
  <si>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</si>
  <si>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</si>
  <si>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</si>
  <si>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</si>
  <si>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</si>
  <si>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</si>
  <si>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</si>
  <si>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</si>
  <si>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</si>
  <si>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</si>
  <si>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</si>
  <si>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</si>
  <si>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</si>
  <si>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</si>
  <si>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</si>
  <si>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</si>
  <si>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</si>
  <si>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</si>
  <si>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</si>
  <si>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</si>
  <si>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</si>
  <si>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</si>
  <si>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</si>
  <si>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</si>
  <si>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</si>
  <si>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</si>
  <si>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</si>
  <si>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</si>
  <si>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</si>
  <si>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</si>
  <si>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</si>
  <si>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</si>
  <si>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</si>
  <si>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</si>
  <si>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</si>
  <si>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</si>
  <si>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</si>
  <si>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</si>
  <si>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</si>
  <si>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</si>
  <si>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</si>
  <si>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</si>
  <si>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</si>
  <si>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</si>
  <si>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</si>
  <si>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</si>
  <si>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</si>
  <si>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</si>
  <si>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</si>
  <si>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</si>
  <si>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</si>
  <si>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</si>
  <si>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</si>
  <si>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</si>
  <si>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</si>
  <si>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</si>
  <si>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</si>
  <si>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</si>
  <si>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</si>
  <si>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</si>
  <si>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</si>
  <si>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</si>
  <si>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</si>
  <si>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</si>
  <si>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</si>
  <si>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</si>
  <si>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</si>
  <si>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</si>
  <si>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</si>
  <si>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</si>
  <si>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</si>
  <si>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</si>
  <si>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</si>
  <si>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</si>
  <si>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</si>
  <si>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</si>
  <si>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</si>
  <si>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</si>
  <si>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</si>
  <si>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</si>
  <si>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</si>
  <si>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</si>
  <si>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</si>
  <si>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</si>
  <si>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</si>
  <si>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</si>
  <si>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</si>
  <si>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</si>
  <si>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</si>
  <si>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</si>
  <si>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</si>
  <si>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</si>
  <si>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</si>
  <si>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</si>
  <si>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</si>
  <si>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</si>
  <si>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</si>
  <si>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</si>
  <si>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</si>
  <si>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</si>
  <si>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</si>
  <si>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</si>
  <si>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</si>
  <si>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</si>
  <si>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</si>
  <si>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</si>
  <si>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</si>
  <si>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</si>
  <si>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</si>
  <si>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</si>
  <si>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</si>
  <si>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</si>
  <si>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</si>
  <si>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</si>
  <si>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</si>
  <si>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</si>
  <si>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</si>
  <si>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</si>
  <si>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</si>
  <si>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</si>
  <si>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</si>
  <si>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</si>
  <si>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</si>
  <si>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</si>
  <si>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</si>
  <si>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</si>
  <si>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</si>
  <si>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</si>
  <si>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</si>
  <si>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</si>
  <si>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</si>
  <si>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</si>
  <si>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</si>
  <si>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</si>
  <si>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</si>
  <si>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</si>
  <si>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</si>
  <si>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</si>
  <si>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</si>
  <si>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</si>
  <si>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</si>
  <si>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</si>
  <si>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</si>
  <si>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</si>
  <si>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</si>
  <si>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</si>
  <si>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</si>
  <si>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</si>
  <si>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</si>
  <si>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</si>
  <si>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</si>
  <si>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</si>
  <si>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</si>
  <si>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</si>
  <si>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</si>
  <si>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</si>
  <si>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</si>
  <si>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</si>
  <si>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</si>
  <si>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</si>
  <si>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</si>
  <si>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</si>
  <si>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</si>
  <si>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</si>
  <si>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</si>
  <si>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</si>
  <si>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</si>
  <si>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</si>
  <si>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</si>
  <si>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</si>
  <si>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</si>
  <si>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</si>
  <si>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</si>
  <si>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</si>
  <si>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</si>
  <si>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</si>
  <si>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</si>
  <si>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</si>
  <si>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</si>
  <si>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</si>
  <si>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</si>
  <si>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</si>
  <si>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</si>
  <si>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</si>
  <si>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</si>
  <si>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</si>
  <si>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</si>
  <si>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</si>
  <si>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</si>
  <si>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</si>
  <si>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</si>
  <si>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</si>
  <si>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</si>
  <si>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</si>
  <si>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</si>
  <si>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</si>
  <si>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</si>
  <si>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</si>
  <si>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</si>
  <si>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</si>
  <si>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</si>
  <si>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</si>
  <si>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</si>
  <si>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</si>
  <si>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</si>
  <si>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</si>
  <si>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</si>
  <si>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</si>
  <si>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</si>
  <si>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</si>
  <si>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</si>
  <si>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</si>
  <si>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</si>
  <si>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</si>
  <si>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</si>
  <si>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</si>
  <si>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</si>
  <si>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</si>
  <si>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</si>
  <si>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</si>
  <si>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</si>
  <si>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</si>
  <si>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</si>
  <si>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</si>
  <si>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</si>
  <si>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</si>
  <si>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</si>
  <si>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</si>
  <si>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</si>
  <si>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</si>
  <si>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</si>
  <si>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</si>
  <si>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</si>
  <si>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</si>
  <si>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</si>
  <si>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</si>
  <si>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</si>
  <si>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</si>
  <si>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</si>
  <si>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</si>
  <si>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</si>
  <si>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</si>
  <si>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</si>
  <si>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</si>
  <si>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</si>
  <si>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</si>
  <si>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</si>
  <si>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</si>
  <si>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</si>
  <si>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</si>
  <si>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</si>
  <si>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</si>
  <si>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</si>
  <si>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</si>
  <si>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</si>
  <si>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</si>
  <si>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</si>
  <si>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</si>
  <si>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</si>
  <si>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</si>
  <si>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</si>
  <si>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</si>
  <si>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</si>
  <si>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</si>
  <si>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</si>
  <si>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</si>
  <si>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</si>
  <si>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</si>
  <si>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</si>
  <si>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</si>
  <si>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</si>
  <si>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</si>
  <si>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</si>
  <si>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</si>
  <si>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</si>
  <si>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</si>
  <si>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</si>
  <si>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</si>
  <si>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</si>
  <si>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</si>
  <si>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</si>
  <si>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</si>
  <si>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</si>
  <si>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</si>
  <si>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</si>
  <si>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</si>
  <si>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</si>
  <si>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</si>
  <si>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</si>
  <si>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</si>
  <si>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</si>
  <si>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</si>
  <si>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</si>
  <si>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</si>
  <si>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</si>
  <si>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</si>
  <si>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</si>
  <si>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</si>
  <si>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</si>
  <si>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</si>
  <si>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</si>
  <si>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</si>
  <si>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</si>
  <si>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</si>
  <si>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</si>
  <si>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</si>
  <si>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</si>
  <si>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</si>
  <si>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</si>
  <si>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</si>
  <si>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</si>
  <si>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</si>
  <si>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</si>
  <si>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</si>
  <si>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</si>
  <si>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</si>
  <si>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</si>
  <si>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</si>
  <si>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</si>
  <si>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</si>
  <si>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</si>
  <si>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</si>
  <si>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</si>
  <si>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</si>
  <si>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</si>
  <si>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</si>
  <si>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</si>
  <si>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</si>
  <si>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</si>
  <si>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</si>
  <si>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</si>
  <si>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</si>
  <si>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</si>
  <si>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</si>
  <si>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</si>
  <si>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</si>
  <si>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</si>
  <si>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</si>
  <si>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</si>
  <si>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</si>
  <si>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</si>
  <si>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</si>
  <si>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</si>
  <si>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</si>
  <si>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</si>
  <si>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</si>
  <si>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</si>
  <si>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</si>
  <si>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</si>
  <si>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</si>
  <si>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</si>
  <si>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</si>
  <si>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</si>
  <si>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</si>
  <si>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</si>
  <si>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</si>
  <si>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</si>
  <si>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</si>
  <si>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</si>
  <si>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</si>
  <si>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</si>
  <si>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</si>
  <si>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</si>
  <si>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</si>
  <si>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</si>
  <si>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</si>
  <si>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</si>
  <si>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</si>
  <si>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</si>
  <si>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</si>
  <si>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</si>
  <si>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</si>
  <si>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</si>
  <si>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</si>
  <si>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</si>
  <si>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</si>
  <si>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</si>
  <si>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</si>
  <si>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</si>
  <si>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</si>
  <si>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</si>
  <si>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</si>
  <si>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</si>
  <si>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</si>
  <si>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</si>
  <si>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</si>
  <si>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</si>
  <si>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</si>
  <si>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</si>
  <si>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</si>
  <si>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</si>
  <si>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</si>
  <si>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</si>
  <si>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</si>
  <si>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</si>
  <si>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</si>
  <si>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</si>
  <si>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</si>
  <si>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</si>
  <si>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</si>
  <si>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</si>
  <si>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</si>
  <si>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</si>
  <si>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</si>
  <si>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</si>
  <si>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</si>
  <si>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</si>
  <si>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</si>
  <si>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</si>
  <si>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</si>
  <si>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</si>
  <si>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</si>
  <si>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</si>
  <si>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</si>
  <si>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</si>
  <si>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</si>
  <si>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</si>
  <si>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</si>
  <si>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</si>
  <si>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</si>
  <si>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</si>
  <si>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</si>
  <si>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</si>
  <si>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</si>
  <si>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</si>
  <si>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</si>
  <si>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</si>
  <si>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</si>
  <si>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</si>
  <si>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</si>
  <si>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</si>
  <si>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</si>
  <si>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</si>
  <si>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</si>
  <si>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</si>
  <si>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</si>
  <si>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</si>
  <si>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</si>
  <si>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</si>
  <si>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</si>
  <si>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</si>
  <si>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</si>
  <si>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</si>
  <si>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</si>
  <si>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</si>
  <si>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</si>
  <si>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</si>
  <si>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</si>
  <si>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</si>
  <si>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</si>
  <si>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</si>
  <si>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</si>
  <si>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</si>
  <si>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</si>
  <si>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</si>
  <si>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</si>
  <si>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</si>
  <si>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</si>
  <si>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</si>
  <si>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</si>
  <si>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</si>
  <si>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</si>
  <si>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</si>
  <si>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</si>
  <si>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</si>
  <si>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</si>
  <si>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</si>
  <si>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</si>
  <si>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</si>
  <si>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</si>
  <si>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</si>
  <si>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</si>
  <si>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</si>
  <si>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</si>
  <si>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</si>
  <si>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</si>
  <si>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</si>
  <si>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</si>
  <si>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</si>
  <si>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</si>
  <si>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</si>
  <si>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</si>
  <si>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</si>
  <si>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</si>
  <si>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</si>
  <si>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</si>
  <si>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</si>
  <si>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</si>
  <si>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</si>
  <si>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</si>
  <si>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</si>
  <si>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</si>
  <si>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</si>
  <si>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</si>
  <si>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</si>
  <si>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</si>
  <si>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</si>
  <si>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</si>
  <si>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</si>
  <si>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</si>
  <si>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</si>
  <si>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</si>
  <si>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</si>
  <si>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</si>
  <si>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</si>
  <si>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</si>
  <si>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</si>
  <si>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</si>
  <si>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</si>
  <si>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</si>
  <si>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</si>
  <si>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</si>
  <si>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</si>
  <si>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</si>
  <si>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</si>
  <si>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</si>
  <si>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</si>
  <si>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</si>
  <si>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</si>
  <si>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</si>
  <si>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</si>
  <si>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</si>
  <si>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</si>
  <si>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</si>
  <si>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</si>
  <si>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</si>
  <si>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</si>
  <si>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</si>
  <si>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</si>
  <si>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</si>
  <si>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</si>
  <si>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</si>
  <si>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</si>
  <si>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</si>
  <si>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</si>
  <si>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</si>
  <si>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</si>
  <si>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</si>
  <si>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</si>
  <si>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</si>
  <si>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</si>
  <si>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</si>
  <si>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</si>
  <si>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</si>
  <si>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</si>
  <si>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</si>
  <si>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</si>
  <si>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</si>
  <si>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</si>
  <si>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</si>
  <si>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</si>
  <si>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</si>
  <si>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</si>
  <si>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</si>
  <si>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</si>
  <si>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</si>
  <si>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</si>
  <si>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</si>
  <si>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</si>
  <si>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</si>
  <si>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</si>
  <si>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</si>
  <si>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</si>
  <si>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</si>
  <si>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</si>
  <si>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</si>
  <si>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</si>
  <si>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</si>
  <si>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</si>
  <si>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</si>
  <si>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</si>
  <si>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</si>
  <si>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</si>
  <si>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</si>
  <si>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</si>
  <si>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</si>
  <si>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</si>
  <si>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</si>
  <si>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</si>
  <si>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</si>
  <si>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</si>
  <si>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</si>
  <si>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</si>
  <si>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</si>
  <si>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</si>
  <si>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</si>
  <si>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</si>
  <si>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</si>
  <si>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</si>
  <si>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</si>
  <si>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</si>
  <si>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</si>
  <si>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</si>
  <si>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</si>
  <si>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</si>
  <si>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</si>
  <si>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</si>
  <si>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</si>
  <si>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</si>
  <si>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</si>
  <si>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</si>
  <si>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</si>
  <si>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</si>
  <si>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</si>
  <si>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</si>
  <si>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</si>
  <si>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</si>
  <si>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</si>
  <si>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</si>
  <si>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</si>
  <si>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</si>
  <si>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</si>
  <si>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</si>
  <si>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</si>
  <si>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</si>
  <si>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</si>
  <si>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</si>
  <si>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</si>
  <si>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</si>
  <si>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</si>
  <si>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</si>
  <si>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</si>
  <si>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</si>
  <si>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</si>
  <si>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</si>
  <si>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</si>
  <si>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</si>
  <si>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</si>
  <si>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</si>
  <si>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</si>
  <si>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</si>
  <si>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</si>
  <si>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</si>
  <si>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</si>
  <si>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</si>
  <si>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</si>
  <si>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</si>
  <si>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</si>
  <si>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</si>
  <si>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</si>
  <si>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</si>
  <si>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</si>
  <si>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</si>
  <si>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</si>
  <si>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</si>
  <si>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</si>
  <si>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</si>
  <si>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</si>
  <si>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</si>
  <si>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</si>
  <si>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</si>
  <si>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</si>
  <si>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</si>
  <si>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</si>
  <si>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</si>
  <si>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</si>
  <si>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</si>
  <si>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</si>
  <si>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</si>
  <si>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</si>
  <si>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</si>
  <si>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</si>
  <si>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</si>
  <si>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</si>
  <si>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</si>
  <si>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</si>
  <si>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</si>
  <si>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</si>
  <si>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</si>
  <si>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</si>
  <si>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</si>
  <si>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</si>
  <si>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</si>
  <si>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</si>
  <si>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</si>
  <si>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</si>
  <si>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</si>
  <si>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</si>
  <si>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</si>
  <si>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</si>
  <si>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</si>
  <si>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</si>
  <si>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</si>
  <si>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</si>
  <si>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</si>
  <si>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</si>
  <si>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</si>
  <si>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</si>
  <si>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</si>
  <si>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</si>
  <si>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</si>
  <si>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</si>
  <si>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</si>
  <si>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</si>
  <si>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</si>
  <si>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</si>
  <si>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</si>
  <si>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</si>
  <si>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</si>
  <si>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</si>
  <si>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</si>
  <si>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</si>
  <si>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</si>
  <si>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</si>
  <si>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</si>
  <si>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</si>
  <si>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</si>
  <si>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</si>
  <si>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</si>
  <si>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</si>
  <si>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</si>
  <si>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</si>
  <si>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</si>
  <si>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</si>
  <si>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</si>
  <si>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</si>
  <si>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</si>
  <si>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</si>
  <si>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</si>
  <si>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</si>
  <si>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</si>
  <si>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</si>
  <si>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</si>
  <si>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</si>
  <si>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</si>
  <si>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</si>
  <si>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</si>
  <si>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</si>
  <si>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</si>
  <si>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</si>
  <si>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</si>
  <si>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</si>
  <si>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</si>
  <si>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</si>
  <si>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</si>
  <si>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</si>
  <si>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</si>
  <si>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</si>
  <si>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</si>
  <si>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</si>
  <si>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</si>
  <si>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</si>
  <si>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</si>
  <si>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</si>
  <si>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</si>
  <si>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</si>
  <si>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</si>
  <si>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</si>
  <si>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</si>
  <si>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</si>
  <si>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</si>
  <si>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</si>
  <si>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</si>
  <si>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</si>
  <si>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</si>
  <si>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</si>
  <si>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</si>
  <si>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</si>
  <si>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</si>
  <si>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</si>
  <si>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</si>
  <si>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</si>
  <si>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</si>
  <si>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</si>
  <si>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</si>
  <si>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</si>
  <si>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</si>
  <si>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</si>
  <si>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</si>
  <si>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</si>
  <si>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</si>
  <si>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</si>
  <si>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</si>
  <si>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</si>
  <si>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</si>
  <si>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</si>
  <si>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</si>
  <si>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</si>
  <si>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</si>
  <si>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</si>
  <si>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</si>
  <si>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</si>
  <si>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</si>
  <si>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</si>
  <si>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</si>
  <si>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</si>
  <si>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</si>
  <si>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</si>
  <si>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</si>
  <si>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</si>
  <si>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</si>
  <si>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</si>
  <si>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</si>
  <si>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</si>
  <si>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</si>
  <si>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</si>
  <si>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</si>
  <si>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</si>
  <si>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</si>
  <si>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</si>
  <si>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</si>
  <si>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</si>
  <si>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</si>
  <si>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</si>
  <si>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</si>
  <si>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</si>
  <si>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</si>
  <si>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</si>
  <si>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</si>
  <si>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</si>
  <si>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</si>
  <si>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</si>
  <si>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</si>
  <si>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</si>
  <si>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</si>
  <si>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</si>
  <si>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</si>
  <si>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</si>
  <si>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</si>
  <si>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</si>
  <si>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</si>
  <si>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</si>
  <si>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</si>
  <si>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</si>
  <si>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</si>
  <si>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</si>
  <si>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</si>
  <si>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</si>
  <si>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</si>
  <si>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</si>
  <si>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</si>
  <si>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</si>
  <si>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</si>
  <si>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</si>
  <si>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</si>
  <si>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</si>
  <si>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</si>
  <si>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</si>
  <si>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</si>
  <si>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</si>
  <si>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</si>
  <si>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</si>
  <si>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</si>
  <si>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</si>
  <si>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</si>
  <si>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</si>
  <si>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</si>
  <si>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</si>
  <si>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</si>
  <si>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</si>
  <si>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</si>
  <si>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</si>
  <si>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</si>
  <si>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</si>
  <si>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</si>
  <si>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</si>
  <si>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</si>
  <si>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</si>
  <si>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</si>
  <si>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</si>
  <si>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</si>
  <si>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</si>
  <si>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</si>
  <si>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</si>
  <si>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</si>
  <si>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</si>
  <si>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</si>
  <si>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</si>
  <si>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</si>
  <si>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</si>
  <si>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</si>
  <si>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</si>
  <si>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</si>
  <si>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</si>
  <si>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</si>
  <si>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</si>
  <si>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</si>
  <si>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</si>
  <si>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</si>
  <si>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</si>
  <si>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</si>
  <si>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</si>
  <si>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</si>
  <si>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</si>
  <si>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</si>
  <si>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</si>
  <si>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</si>
  <si>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</si>
  <si>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</si>
  <si>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</si>
  <si>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</si>
  <si>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</si>
  <si>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</si>
  <si>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</si>
  <si>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</si>
  <si>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</si>
  <si>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</si>
  <si>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</si>
  <si>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</si>
  <si>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</si>
  <si>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</si>
  <si>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</si>
  <si>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</si>
  <si>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</si>
  <si>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</si>
  <si>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</si>
  <si>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</si>
  <si>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</si>
  <si>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</si>
  <si>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</si>
  <si>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</si>
  <si>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</si>
  <si>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</si>
  <si>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</si>
  <si>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</si>
  <si>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</si>
  <si>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</si>
  <si>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</si>
  <si>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</si>
  <si>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</si>
  <si>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</si>
  <si>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</si>
  <si>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</si>
  <si>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</si>
  <si>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</si>
  <si>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</si>
  <si>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</si>
  <si>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</si>
  <si>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</si>
  <si>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</si>
  <si>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</si>
  <si>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</si>
  <si>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</si>
  <si>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</si>
  <si>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</si>
  <si>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</si>
  <si>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</si>
  <si>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</si>
  <si>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</si>
  <si>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</si>
  <si>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</si>
  <si>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</si>
  <si>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</si>
  <si>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</si>
  <si>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</si>
  <si>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</si>
  <si>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</si>
  <si>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</si>
  <si>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</si>
  <si>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</si>
  <si>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</si>
  <si>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</si>
  <si>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</si>
  <si>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</si>
  <si>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</si>
  <si>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</si>
  <si>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</si>
  <si>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</si>
  <si>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</si>
  <si>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</si>
  <si>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</si>
  <si>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</si>
  <si>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</si>
  <si>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</si>
  <si>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</si>
  <si>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</si>
  <si>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</si>
  <si>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</si>
  <si>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</si>
  <si>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</si>
  <si>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</si>
  <si>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</si>
  <si>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</si>
  <si>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</si>
  <si>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</si>
  <si>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</si>
  <si>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</si>
  <si>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</si>
  <si>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</si>
  <si>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</si>
  <si>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</si>
  <si>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</si>
  <si>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</si>
  <si>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</si>
  <si>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</si>
  <si>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</si>
  <si>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</si>
  <si>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</si>
  <si>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</si>
  <si>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</si>
  <si>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</si>
  <si>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</si>
  <si>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</si>
  <si>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</si>
  <si>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</si>
  <si>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</si>
  <si>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</si>
  <si>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</si>
  <si>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</si>
  <si>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</si>
  <si>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</si>
  <si>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</si>
  <si>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</si>
  <si>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</si>
  <si>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</si>
  <si>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</si>
  <si>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</si>
  <si>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</si>
  <si>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</si>
  <si>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</si>
  <si>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</si>
  <si>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</si>
  <si>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</si>
  <si>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</si>
  <si>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</si>
  <si>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</si>
  <si>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</si>
  <si>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</si>
  <si>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</si>
  <si>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</si>
  <si>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</si>
  <si>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</si>
  <si>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</si>
  <si>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</si>
  <si>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</si>
  <si>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</si>
  <si>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</si>
  <si>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</si>
  <si>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</si>
  <si>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</si>
  <si>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</si>
  <si>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</si>
  <si>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</si>
  <si>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</si>
  <si>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</si>
  <si>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</si>
  <si>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</si>
  <si>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</si>
  <si>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</si>
  <si>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</si>
  <si>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</si>
  <si>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</si>
  <si>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</si>
  <si>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</si>
  <si>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</si>
  <si>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</si>
  <si>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</si>
  <si>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</si>
  <si>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</si>
  <si>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</si>
  <si>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</si>
  <si>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</si>
  <si>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</si>
  <si>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</si>
  <si>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</si>
  <si>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</si>
  <si>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</si>
  <si>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</si>
  <si>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</si>
  <si>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</si>
  <si>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</si>
  <si>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</si>
  <si>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</si>
  <si>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</si>
  <si>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</si>
  <si>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</si>
  <si>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</si>
  <si>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</si>
  <si>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</si>
  <si>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</si>
  <si>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</si>
  <si>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</si>
  <si>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</si>
  <si>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</si>
  <si>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</si>
  <si>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</si>
  <si>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</si>
  <si>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</si>
  <si>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</si>
  <si>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</si>
  <si>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</si>
  <si>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</si>
  <si>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</si>
  <si>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</si>
  <si>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</si>
  <si>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</si>
  <si>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</si>
  <si>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</si>
  <si>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</si>
  <si>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</si>
  <si>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</si>
  <si>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</si>
  <si>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</si>
  <si>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</si>
  <si>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</si>
  <si>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</si>
  <si>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</si>
  <si>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</si>
  <si>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</si>
  <si>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</si>
  <si>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</si>
  <si>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</si>
  <si>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</si>
  <si>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</si>
  <si>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</si>
  <si>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</si>
  <si>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</si>
  <si>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</si>
  <si>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</si>
  <si>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</si>
  <si>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</si>
  <si>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</si>
  <si>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</si>
  <si>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</si>
  <si>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</si>
  <si>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</si>
  <si>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</si>
  <si>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</si>
  <si>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</si>
  <si>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</si>
  <si>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</si>
  <si>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</si>
  <si>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</si>
  <si>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</si>
  <si>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</si>
  <si>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</si>
  <si>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</si>
  <si>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</si>
  <si>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</si>
  <si>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</si>
  <si>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</si>
  <si>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</si>
  <si>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</si>
  <si>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</si>
  <si>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</si>
  <si>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</si>
  <si>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</si>
  <si>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</si>
  <si>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</si>
  <si>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</si>
  <si>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</si>
  <si>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</si>
  <si>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</si>
  <si>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</si>
  <si>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</si>
  <si>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</si>
  <si>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</si>
  <si>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</si>
  <si>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</si>
  <si>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</si>
  <si>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</si>
  <si>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</si>
  <si>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</si>
  <si>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</si>
  <si>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</si>
  <si>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</si>
  <si>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</si>
  <si>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</si>
  <si>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</si>
  <si>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</si>
  <si>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</si>
  <si>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</si>
  <si>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</si>
  <si>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</si>
  <si>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</si>
  <si>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</si>
  <si>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</si>
  <si>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</si>
  <si>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</si>
  <si>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</si>
  <si>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</si>
  <si>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</si>
  <si>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</si>
  <si>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</si>
  <si>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</si>
  <si>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</si>
  <si>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</si>
  <si>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</si>
  <si>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</si>
  <si>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</si>
  <si>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</si>
  <si>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</si>
  <si>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</si>
  <si>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</si>
  <si>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</si>
  <si>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</si>
  <si>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</si>
  <si>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</si>
  <si>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</si>
  <si>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</si>
  <si>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</si>
  <si>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</si>
  <si>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</si>
  <si>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</si>
  <si>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</si>
  <si>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</si>
  <si>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</si>
  <si>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</si>
  <si>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</si>
  <si>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</si>
  <si>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</si>
  <si>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</si>
  <si>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</si>
  <si>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</si>
  <si>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</si>
  <si>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</si>
  <si>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</si>
  <si>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</si>
  <si>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</si>
  <si>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</si>
  <si>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</si>
  <si>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</si>
  <si>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</si>
  <si>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</si>
  <si>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</si>
  <si>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</si>
  <si>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</si>
  <si>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</si>
  <si>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</si>
  <si>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</si>
  <si>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</si>
  <si>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</si>
  <si>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</si>
  <si>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</si>
  <si>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</si>
  <si>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</si>
  <si>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</si>
  <si>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</si>
  <si>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</si>
  <si>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</si>
  <si>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</si>
  <si>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</si>
  <si>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</si>
  <si>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</si>
  <si>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</si>
  <si>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</si>
  <si>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</si>
  <si>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</si>
  <si>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</si>
  <si>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</si>
  <si>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</si>
  <si>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</si>
  <si>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</si>
  <si>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</si>
  <si>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</si>
  <si>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</si>
  <si>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</si>
  <si>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</si>
  <si>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</si>
  <si>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</si>
  <si>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</si>
  <si>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</si>
  <si>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</si>
  <si>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</si>
  <si>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</si>
  <si>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</si>
  <si>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</si>
  <si>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</si>
  <si>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</si>
  <si>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</si>
  <si>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</si>
  <si>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</si>
  <si>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</si>
  <si>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</si>
  <si>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</si>
  <si>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</si>
  <si>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</si>
  <si>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</si>
  <si>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</si>
  <si>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</si>
  <si>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</si>
  <si>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</si>
  <si>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</si>
  <si>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</si>
  <si>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</si>
  <si>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</si>
  <si>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</si>
  <si>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</si>
  <si>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</si>
  <si>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</si>
  <si>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</si>
  <si>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</si>
  <si>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</si>
  <si>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</si>
  <si>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</si>
  <si>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</si>
  <si>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</si>
  <si>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</si>
  <si>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</si>
  <si>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</si>
  <si>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</si>
  <si>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</si>
  <si>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</si>
  <si>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</si>
  <si>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</si>
  <si>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</si>
  <si>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</si>
  <si>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</si>
  <si>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</si>
  <si>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</si>
  <si>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</si>
  <si>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</si>
  <si>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</si>
  <si>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</si>
  <si>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</si>
  <si>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</si>
  <si>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</si>
  <si>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</si>
  <si>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</si>
  <si>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</si>
  <si>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</si>
  <si>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</si>
  <si>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</si>
  <si>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</si>
  <si>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</si>
  <si>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</si>
  <si>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</si>
  <si>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</si>
  <si>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</si>
  <si>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</si>
  <si>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</si>
  <si>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</si>
  <si>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</si>
  <si>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</si>
  <si>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</si>
  <si>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</si>
  <si>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</si>
  <si>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</si>
  <si>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</si>
  <si>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</si>
  <si>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</si>
  <si>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</si>
  <si>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</si>
  <si>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</si>
  <si>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</si>
  <si>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</si>
  <si>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</si>
  <si>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</si>
  <si>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</si>
  <si>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</si>
  <si>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</si>
  <si>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</si>
  <si>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</si>
  <si>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</si>
  <si>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</si>
  <si>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</si>
  <si>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</si>
  <si>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</si>
  <si>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</si>
  <si>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</si>
  <si>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</si>
  <si>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</si>
  <si>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</si>
  <si>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</si>
  <si>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</si>
  <si>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</si>
  <si>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</si>
  <si>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</si>
  <si>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</si>
  <si>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</si>
  <si>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</si>
  <si>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</si>
  <si>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</si>
  <si>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</si>
  <si>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</si>
  <si>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</si>
  <si>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</si>
  <si>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</si>
  <si>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</si>
  <si>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</si>
  <si>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</si>
  <si>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</si>
  <si>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</si>
  <si>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</si>
  <si>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</si>
  <si>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</si>
  <si>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</si>
  <si>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</si>
  <si>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</si>
  <si>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</si>
  <si>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</si>
  <si>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</si>
  <si>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</si>
  <si>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</si>
  <si>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</si>
  <si>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</si>
  <si>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</si>
  <si>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</si>
  <si>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</si>
  <si>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</si>
  <si>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</si>
  <si>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</si>
  <si>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</si>
  <si>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</si>
  <si>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</si>
  <si>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</si>
  <si>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</si>
  <si>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</si>
  <si>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</si>
  <si>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</si>
  <si>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</si>
  <si>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</si>
  <si>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</si>
  <si>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</si>
  <si>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</si>
  <si>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</si>
  <si>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</si>
  <si>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</si>
  <si>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</si>
  <si>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</si>
  <si>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</si>
  <si>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</si>
  <si>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</si>
  <si>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</si>
  <si>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</si>
  <si>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</si>
  <si>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</si>
  <si>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</si>
  <si>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</si>
  <si>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</si>
  <si>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</si>
  <si>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</si>
  <si>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</si>
  <si>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</si>
  <si>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</si>
  <si>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</si>
  <si>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</si>
  <si>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</si>
  <si>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</si>
  <si>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</si>
  <si>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</si>
  <si>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</si>
  <si>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</si>
  <si>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</si>
  <si>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</si>
  <si>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</si>
  <si>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</si>
  <si>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</si>
  <si>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</si>
  <si>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</si>
  <si>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</si>
  <si>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</si>
  <si>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</si>
  <si>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</si>
  <si>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</si>
  <si>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</si>
  <si>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</si>
  <si>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</si>
  <si>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</si>
  <si>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</si>
  <si>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</si>
  <si>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</si>
  <si>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</si>
  <si>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</si>
  <si>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</si>
  <si>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</si>
  <si>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</si>
  <si>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</si>
  <si>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</si>
  <si>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</si>
  <si>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</si>
  <si>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</si>
  <si>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</si>
  <si>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</si>
  <si>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</si>
  <si>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</si>
  <si>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</si>
  <si>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</si>
  <si>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</si>
  <si>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</si>
  <si>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</si>
  <si>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</si>
  <si>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</si>
  <si>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</si>
  <si>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</si>
  <si>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</si>
  <si>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</si>
  <si>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</si>
  <si>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</si>
  <si>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</si>
  <si>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</si>
  <si>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</si>
  <si>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</si>
  <si>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</si>
  <si>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</si>
  <si>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</si>
  <si>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</si>
  <si>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</si>
  <si>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</si>
  <si>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</si>
  <si>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</si>
  <si>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</si>
  <si>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</si>
  <si>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</si>
  <si>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</si>
  <si>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</si>
  <si>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</si>
  <si>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</si>
  <si>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</si>
  <si>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</si>
  <si>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</si>
  <si>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</si>
  <si>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</si>
  <si>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</si>
  <si>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</si>
  <si>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</si>
  <si>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</si>
  <si>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</si>
  <si>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</si>
  <si>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</si>
  <si>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</si>
  <si>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</si>
  <si>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</si>
  <si>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</si>
  <si>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</si>
  <si>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</si>
  <si>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</si>
  <si>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</si>
  <si>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</si>
  <si>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</si>
  <si>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</si>
  <si>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</si>
  <si>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</si>
  <si>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</si>
  <si>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</si>
  <si>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</si>
  <si>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</si>
  <si>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</si>
  <si>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</si>
  <si>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</si>
  <si>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</si>
  <si>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</si>
  <si>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</si>
  <si>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</si>
  <si>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</si>
  <si>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</si>
  <si>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</si>
  <si>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</si>
  <si>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</si>
  <si>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</si>
  <si>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</si>
  <si>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</si>
  <si>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</si>
  <si>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</si>
  <si>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</si>
  <si>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</si>
  <si>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</si>
  <si>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</si>
  <si>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</si>
  <si>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</si>
  <si>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</si>
  <si>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</si>
  <si>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</si>
  <si>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</si>
  <si>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</si>
  <si>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</si>
  <si>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</si>
  <si>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</si>
  <si>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</si>
  <si>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</si>
  <si>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</si>
  <si>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</si>
  <si>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</si>
  <si>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</si>
  <si>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</si>
  <si>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</si>
  <si>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</si>
  <si>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</si>
  <si>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</si>
  <si>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</si>
  <si>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</si>
  <si>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</si>
  <si>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</si>
  <si>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</si>
  <si>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</si>
  <si>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</si>
  <si>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</si>
  <si>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</si>
  <si>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</si>
  <si>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</si>
  <si>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</si>
  <si>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</si>
  <si>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</si>
  <si>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</si>
  <si>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</si>
  <si>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</si>
  <si>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</si>
  <si>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</si>
  <si>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</si>
  <si>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</si>
  <si>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</si>
  <si>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</si>
  <si>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</si>
  <si>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</si>
  <si>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</si>
  <si>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</si>
  <si>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</si>
  <si>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</si>
  <si>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</si>
  <si>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</si>
  <si>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</si>
  <si>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</si>
  <si>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</si>
  <si>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</si>
  <si>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</si>
  <si>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</si>
  <si>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</si>
  <si>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</si>
  <si>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</si>
  <si>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</si>
  <si>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</si>
  <si>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</si>
  <si>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</si>
  <si>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</si>
  <si>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</si>
  <si>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</si>
  <si>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</si>
  <si>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</si>
  <si>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</si>
  <si>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</si>
  <si>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</si>
  <si>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</si>
  <si>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</si>
  <si>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</si>
  <si>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</si>
  <si>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</si>
  <si>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</si>
  <si>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</si>
  <si>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</si>
  <si>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</si>
  <si>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</si>
  <si>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</si>
  <si>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</si>
  <si>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</si>
  <si>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</si>
  <si>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</si>
  <si>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</si>
  <si>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</si>
  <si>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</si>
  <si>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</si>
  <si>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</si>
  <si>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</si>
  <si>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</si>
  <si>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</si>
  <si>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</si>
  <si>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</si>
  <si>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</si>
  <si>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</si>
  <si>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</si>
  <si>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</si>
  <si>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</si>
  <si>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</si>
  <si>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</si>
  <si>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</si>
  <si>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</si>
  <si>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</si>
  <si>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</si>
  <si>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</si>
  <si>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</si>
  <si>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</si>
  <si>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</si>
  <si>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</si>
  <si>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</si>
  <si>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</si>
  <si>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</si>
  <si>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</si>
  <si>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</si>
  <si>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</si>
  <si>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</si>
  <si>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</si>
  <si>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</si>
  <si>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</si>
  <si>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</si>
  <si>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</si>
  <si>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</si>
  <si>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</si>
  <si>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</si>
  <si>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</si>
  <si>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</si>
  <si>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</si>
  <si>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</si>
  <si>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</si>
  <si>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</si>
  <si>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</si>
  <si>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</si>
  <si>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</si>
  <si>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</si>
  <si>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</si>
  <si>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</si>
  <si>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</si>
  <si>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</si>
  <si>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</si>
  <si>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</si>
  <si>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</si>
  <si>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</si>
  <si>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</si>
  <si>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</si>
  <si>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</si>
  <si>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</si>
  <si>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</si>
  <si>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</si>
  <si>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</si>
  <si>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</si>
  <si>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</si>
  <si>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</si>
  <si>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</si>
  <si>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</si>
  <si>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</si>
  <si>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</si>
  <si>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</si>
  <si>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</si>
  <si>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</si>
  <si>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</si>
  <si>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</si>
  <si>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</si>
  <si>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</si>
  <si>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</si>
  <si>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</si>
  <si>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</si>
  <si>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</si>
  <si>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</si>
  <si>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</si>
  <si>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</si>
  <si>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</si>
  <si>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</si>
  <si>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</si>
  <si>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</si>
  <si>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</si>
  <si>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</si>
  <si>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</si>
  <si>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</si>
  <si>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</si>
  <si>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</si>
  <si>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</si>
  <si>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</si>
  <si>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</si>
  <si>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</si>
  <si>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</si>
  <si>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</si>
  <si>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</si>
  <si>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</si>
  <si>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</si>
  <si>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</si>
  <si>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</si>
  <si>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</si>
  <si>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</si>
  <si>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</si>
  <si>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</si>
  <si>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</si>
  <si>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</si>
  <si>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</si>
  <si>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</si>
  <si>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</si>
  <si>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</si>
  <si>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</si>
  <si>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</si>
  <si>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</si>
  <si>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</si>
  <si>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</si>
  <si>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</si>
  <si>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</si>
  <si>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</si>
  <si>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</si>
  <si>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</si>
  <si>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</si>
  <si>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</si>
  <si>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</si>
  <si>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</si>
  <si>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</si>
  <si>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</si>
  <si>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</si>
  <si>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</si>
  <si>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</si>
  <si>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</si>
  <si>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</si>
  <si>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</si>
  <si>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</si>
  <si>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</si>
  <si>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</si>
  <si>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</si>
  <si>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</si>
  <si>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</si>
  <si>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</si>
  <si>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</si>
  <si>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</si>
  <si>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</si>
  <si>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</si>
  <si>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</si>
  <si>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</si>
  <si>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</si>
  <si>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</si>
  <si>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</si>
  <si>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</si>
  <si>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</si>
  <si>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</si>
  <si>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</si>
  <si>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</si>
  <si>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</si>
  <si>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</si>
  <si>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</si>
  <si>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</si>
  <si>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</si>
  <si>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</si>
  <si>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</si>
  <si>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</si>
  <si>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</si>
  <si>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</si>
  <si>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</si>
  <si>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</si>
  <si>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</si>
  <si>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</si>
  <si>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</si>
  <si>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</si>
  <si>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</si>
  <si>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</si>
  <si>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</si>
  <si>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</si>
  <si>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</si>
  <si>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</si>
  <si>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</si>
  <si>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</si>
  <si>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</si>
  <si>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</si>
  <si>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</si>
  <si>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</si>
  <si>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</si>
  <si>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</si>
  <si>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</si>
  <si>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</si>
  <si>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</si>
  <si>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</si>
  <si>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</si>
  <si>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</si>
  <si>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</si>
  <si>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</si>
  <si>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</si>
  <si>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</si>
  <si>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</si>
  <si>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</si>
  <si>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</si>
  <si>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</si>
  <si>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</si>
  <si>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</si>
  <si>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</si>
  <si>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</si>
  <si>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</si>
  <si>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</si>
  <si>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</si>
  <si>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</si>
  <si>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</si>
  <si>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</si>
  <si>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</si>
  <si>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</si>
  <si>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</si>
  <si>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</si>
  <si>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</si>
  <si>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</si>
  <si>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</si>
  <si>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</si>
  <si>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</si>
  <si>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</si>
  <si>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</si>
  <si>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</si>
  <si>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</si>
  <si>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</si>
  <si>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</si>
  <si>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</si>
  <si>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</si>
  <si>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</si>
  <si>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</si>
  <si>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</si>
  <si>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</si>
  <si>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</si>
  <si>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</si>
  <si>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</si>
  <si>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</si>
  <si>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</si>
  <si>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</si>
  <si>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</si>
  <si>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</si>
  <si>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</si>
  <si>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</si>
  <si>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</si>
  <si>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</si>
  <si>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</si>
  <si>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</si>
  <si>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</si>
  <si>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</si>
  <si>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</si>
  <si>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</si>
  <si>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</si>
  <si>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</si>
  <si>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</si>
  <si>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</si>
  <si>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</si>
  <si>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</si>
  <si>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</si>
  <si>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</si>
  <si>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</si>
  <si>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</si>
  <si>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</si>
  <si>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</si>
  <si>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</si>
  <si>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</si>
  <si>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</si>
  <si>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</si>
  <si>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</si>
  <si>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</si>
  <si>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</si>
  <si>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</si>
  <si>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</si>
  <si>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</si>
  <si>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</si>
  <si>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</si>
  <si>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</si>
  <si>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</si>
  <si>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</si>
  <si>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</si>
  <si>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</si>
  <si>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</si>
  <si>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</si>
  <si>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</si>
  <si>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</si>
  <si>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</si>
  <si>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</si>
  <si>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</si>
  <si>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</si>
  <si>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</si>
  <si>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</si>
  <si>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</si>
  <si>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</si>
  <si>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</si>
  <si>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</si>
  <si>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</si>
  <si>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</si>
  <si>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</si>
  <si>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</si>
  <si>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</si>
  <si>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</si>
  <si>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</si>
  <si>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</si>
  <si>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</si>
  <si>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</si>
  <si>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</si>
  <si>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</si>
  <si>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</si>
  <si>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</si>
  <si>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</si>
  <si>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</si>
  <si>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</si>
  <si>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</si>
  <si>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</si>
  <si>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</si>
  <si>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</si>
  <si>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</si>
  <si>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</si>
  <si>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</si>
  <si>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</si>
  <si>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</si>
  <si>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</si>
  <si>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</si>
  <si>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</si>
  <si>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</si>
  <si>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</si>
  <si>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</si>
  <si>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</si>
  <si>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</si>
  <si>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</si>
  <si>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</si>
  <si>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</si>
  <si>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</si>
  <si>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</si>
  <si>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</si>
  <si>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</si>
  <si>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</si>
  <si>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</si>
  <si>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</si>
  <si>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</si>
  <si>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</si>
  <si>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</si>
  <si>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</si>
  <si>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</si>
  <si>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</si>
  <si>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</si>
  <si>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</si>
  <si>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</si>
  <si>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</si>
  <si>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</si>
  <si>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</si>
  <si>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</si>
  <si>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</si>
  <si>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</si>
  <si>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</si>
  <si>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</si>
  <si>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</si>
  <si>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</si>
  <si>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</si>
  <si>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</si>
  <si>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</si>
  <si>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</si>
  <si>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</si>
  <si>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</si>
  <si>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</si>
  <si>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</si>
  <si>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</si>
  <si>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</si>
  <si>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</si>
  <si>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</si>
  <si>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</si>
  <si>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</si>
  <si>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</si>
  <si>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</si>
  <si>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</si>
  <si>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</si>
  <si>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</si>
  <si>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</si>
  <si>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</si>
  <si>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</si>
  <si>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</si>
  <si>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</si>
  <si>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</si>
  <si>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</si>
  <si>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</si>
  <si>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</si>
  <si>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</si>
  <si>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</si>
  <si>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</si>
  <si>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</si>
  <si>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</si>
  <si>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</si>
  <si>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</si>
  <si>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</si>
  <si>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</si>
  <si>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</si>
  <si>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</si>
  <si>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</si>
  <si>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</si>
  <si>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</si>
  <si>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</si>
  <si>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</si>
  <si>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</si>
  <si>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</si>
  <si>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</si>
  <si>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</si>
  <si>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</si>
  <si>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</si>
  <si>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</si>
  <si>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</si>
  <si>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</si>
  <si>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</si>
  <si>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</si>
  <si>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</si>
  <si>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</si>
  <si>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</si>
  <si>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</si>
  <si>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</si>
  <si>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</si>
  <si>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</si>
  <si>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</si>
  <si>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</si>
  <si>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</si>
  <si>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</si>
  <si>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</si>
  <si>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</si>
  <si>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</si>
  <si>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</si>
  <si>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</si>
  <si>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</si>
  <si>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</si>
  <si>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</si>
  <si>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</si>
  <si>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</si>
  <si>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</si>
  <si>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</si>
  <si>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</si>
  <si>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</si>
  <si>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</si>
  <si>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</si>
  <si>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</si>
  <si>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</si>
  <si>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</si>
  <si>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</si>
  <si>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</si>
  <si>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</si>
  <si>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</si>
  <si>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</si>
  <si>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</si>
  <si>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</si>
  <si>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</si>
  <si>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</si>
  <si>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</si>
  <si>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</si>
  <si>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</si>
  <si>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</si>
  <si>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</si>
  <si>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</si>
  <si>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</si>
  <si>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</si>
  <si>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</si>
  <si>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</si>
  <si>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</si>
  <si>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</si>
  <si>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</si>
  <si>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</si>
  <si>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</si>
  <si>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</si>
  <si>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</si>
  <si>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</si>
  <si>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</si>
  <si>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</si>
  <si>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</si>
  <si>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</si>
  <si>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</si>
  <si>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</si>
  <si>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</si>
  <si>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</si>
  <si>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</si>
  <si>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</si>
  <si>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</si>
  <si>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</si>
  <si>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</si>
  <si>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</si>
  <si>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</si>
  <si>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</si>
  <si>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</si>
  <si>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</si>
  <si>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</si>
  <si>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</si>
  <si>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</si>
  <si>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</si>
  <si>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</si>
  <si>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</si>
  <si>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</si>
  <si>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</si>
  <si>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</si>
  <si>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</si>
  <si>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</si>
  <si>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</si>
  <si>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</si>
  <si>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</si>
  <si>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</si>
  <si>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</si>
  <si>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</si>
  <si>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</si>
  <si>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</si>
  <si>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</si>
  <si>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</si>
  <si>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</si>
  <si>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</si>
  <si>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</si>
  <si>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</si>
  <si>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</si>
  <si>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</si>
  <si>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</si>
  <si>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</si>
  <si>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</si>
  <si>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</si>
  <si>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</si>
  <si>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</si>
  <si>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</si>
  <si>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</si>
  <si>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</si>
  <si>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</si>
  <si>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</si>
  <si>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</si>
  <si>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</si>
  <si>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</si>
  <si>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</si>
  <si>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</si>
  <si>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</si>
  <si>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</si>
  <si>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</si>
  <si>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</si>
  <si>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</si>
  <si>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</si>
  <si>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</si>
  <si>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</si>
  <si>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</si>
  <si>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</si>
  <si>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</si>
  <si>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</si>
  <si>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</si>
  <si>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</si>
  <si>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</si>
  <si>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</si>
  <si>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</si>
  <si>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</si>
  <si>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</si>
  <si>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</si>
  <si>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</si>
  <si>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</si>
  <si>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</si>
  <si>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</si>
  <si>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</si>
  <si>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</si>
  <si>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</si>
  <si>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</si>
  <si>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</si>
  <si>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</si>
  <si>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</si>
  <si>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</si>
  <si>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</si>
  <si>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</si>
  <si>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</si>
  <si>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</si>
  <si>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</si>
  <si>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</si>
  <si>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</si>
  <si>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</si>
  <si>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</si>
  <si>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</si>
  <si>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</si>
  <si>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</si>
  <si>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</si>
  <si>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</si>
  <si>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</si>
  <si>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</si>
  <si>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</si>
  <si>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</si>
  <si>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</si>
  <si>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</si>
  <si>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</si>
  <si>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</si>
  <si>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</si>
  <si>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</si>
  <si>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</si>
  <si>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</si>
  <si>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</si>
  <si>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</si>
  <si>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</si>
  <si>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</si>
  <si>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</si>
  <si>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</si>
  <si>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</si>
  <si>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</si>
  <si>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</si>
  <si>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</si>
  <si>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</si>
  <si>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</si>
  <si>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</si>
  <si>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</si>
  <si>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</si>
  <si>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</si>
  <si>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</si>
  <si>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</si>
  <si>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</si>
  <si>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</si>
  <si>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</si>
  <si>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</si>
  <si>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</si>
  <si>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</si>
  <si>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</si>
  <si>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</si>
  <si>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</si>
  <si>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</si>
  <si>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</si>
  <si>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</si>
  <si>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</si>
  <si>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</si>
  <si>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</si>
  <si>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</si>
  <si>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</si>
  <si>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</si>
  <si>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</si>
  <si>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</si>
  <si>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</si>
  <si>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</si>
  <si>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</si>
  <si>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</si>
  <si>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</si>
  <si>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</si>
  <si>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</si>
  <si>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</si>
  <si>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</si>
  <si>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</si>
  <si>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</si>
  <si>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</si>
  <si>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</si>
  <si>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</si>
  <si>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</si>
  <si>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</si>
  <si>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</si>
  <si>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</si>
  <si>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</si>
  <si>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</si>
  <si>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</si>
  <si>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</si>
  <si>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</si>
  <si>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</si>
  <si>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</si>
  <si>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</si>
  <si>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</si>
  <si>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</si>
  <si>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</si>
  <si>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</si>
  <si>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</si>
  <si>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</si>
  <si>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</si>
  <si>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</si>
  <si>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</si>
  <si>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</si>
  <si>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</si>
  <si>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</si>
  <si>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</si>
  <si>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</si>
  <si>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</si>
  <si>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</si>
  <si>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</si>
  <si>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</si>
  <si>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</si>
  <si>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</si>
  <si>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</si>
  <si>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</si>
  <si>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</si>
  <si>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</si>
  <si>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</si>
  <si>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</si>
  <si>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</si>
  <si>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</si>
  <si>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</si>
  <si>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</si>
  <si>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</si>
  <si>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</si>
  <si>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</si>
  <si>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</si>
  <si>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</si>
  <si>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</si>
  <si>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</si>
  <si>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</si>
  <si>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</si>
  <si>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</si>
  <si>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</si>
  <si>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</si>
  <si>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</si>
  <si>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</si>
  <si>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</si>
  <si>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</si>
  <si>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</si>
  <si>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</si>
  <si>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</si>
  <si>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</si>
  <si>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</si>
  <si>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</si>
  <si>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</si>
  <si>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</si>
  <si>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</si>
  <si>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</si>
  <si>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</si>
  <si>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</si>
  <si>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</si>
  <si>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</si>
  <si>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</si>
  <si>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</si>
  <si>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</si>
  <si>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</si>
  <si>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</si>
  <si>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</si>
  <si>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</si>
  <si>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</si>
  <si>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</si>
  <si>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</si>
  <si>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</si>
  <si>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</si>
  <si>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</si>
  <si>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</si>
  <si>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</si>
  <si>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</si>
  <si>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</si>
  <si>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</si>
  <si>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</si>
  <si>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</si>
  <si>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</si>
  <si>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</si>
  <si>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</si>
  <si>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</si>
  <si>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</si>
  <si>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</si>
  <si>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</si>
  <si>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</si>
  <si>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</si>
  <si>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</si>
  <si>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</si>
  <si>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</si>
  <si>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</si>
  <si>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</si>
  <si>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</si>
  <si>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</si>
  <si>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</si>
  <si>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</si>
  <si>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</si>
  <si>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</si>
  <si>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</si>
  <si>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</si>
  <si>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</si>
  <si>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</si>
  <si>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</si>
  <si>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</si>
  <si>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</si>
  <si>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</si>
  <si>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</si>
  <si>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</si>
  <si>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</si>
  <si>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</si>
  <si>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</si>
  <si>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</si>
  <si>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</si>
  <si>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</si>
  <si>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</si>
  <si>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</si>
  <si>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</si>
  <si>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</si>
  <si>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</si>
  <si>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</si>
  <si>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</si>
  <si>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</si>
  <si>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</si>
  <si>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</si>
  <si>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</si>
  <si>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</si>
  <si>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</si>
  <si>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</si>
  <si>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</si>
  <si>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</si>
  <si>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</si>
  <si>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</si>
  <si>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</si>
  <si>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</si>
  <si>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</si>
  <si>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</si>
  <si>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</si>
  <si>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</si>
  <si>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</si>
  <si>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</si>
  <si>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</si>
  <si>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</si>
  <si>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</si>
  <si>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</si>
  <si>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</si>
  <si>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</si>
  <si>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</si>
  <si>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</si>
  <si>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</si>
  <si>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</si>
  <si>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</si>
  <si>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</si>
  <si>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</si>
  <si>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</si>
  <si>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</si>
  <si>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</si>
  <si>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</si>
  <si>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</si>
  <si>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</si>
  <si>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</si>
  <si>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</si>
  <si>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</si>
  <si>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</si>
  <si>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</si>
  <si>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</si>
  <si>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</si>
  <si>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</si>
  <si>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</si>
  <si>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</si>
  <si>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</si>
  <si>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</si>
  <si>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</si>
  <si>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</si>
  <si>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</si>
  <si>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</si>
  <si>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</si>
  <si>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</si>
  <si>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</si>
  <si>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</si>
  <si>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</si>
  <si>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</si>
  <si>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</si>
  <si>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</si>
  <si>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</si>
  <si>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</si>
  <si>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</si>
  <si>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</si>
  <si>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</si>
  <si>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</si>
  <si>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</si>
  <si>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</si>
  <si>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</si>
  <si>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</si>
  <si>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</si>
  <si>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</si>
  <si>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</si>
  <si>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</si>
  <si>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</si>
  <si>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</si>
  <si>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</si>
  <si>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</si>
  <si>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</si>
  <si>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</si>
  <si>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</si>
  <si>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</si>
  <si>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</si>
  <si>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</si>
  <si>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</si>
  <si>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</si>
  <si>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</si>
  <si>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</si>
  <si>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</si>
  <si>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</si>
  <si>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</si>
  <si>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</si>
  <si>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</si>
  <si>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</si>
  <si>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</si>
  <si>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</si>
  <si>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</si>
  <si>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</si>
  <si>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</si>
  <si>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</si>
  <si>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</si>
  <si>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</si>
  <si>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</si>
  <si>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</si>
  <si>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</si>
  <si>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</si>
  <si>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</si>
  <si>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</si>
  <si>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</si>
  <si>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</si>
  <si>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</si>
  <si>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</si>
  <si>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</si>
  <si>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</si>
  <si>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</si>
  <si>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</si>
  <si>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</si>
  <si>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</si>
  <si>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</si>
  <si>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</si>
  <si>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</si>
  <si>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</si>
  <si>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</si>
  <si>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</si>
  <si>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</si>
  <si>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</si>
  <si>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</si>
  <si>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</si>
  <si>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</si>
  <si>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</si>
  <si>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</si>
  <si>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</si>
  <si>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</si>
  <si>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</si>
  <si>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</si>
  <si>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</si>
  <si>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</si>
  <si>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</si>
  <si>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</si>
  <si>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</si>
  <si>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</si>
  <si>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</si>
  <si>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</si>
  <si>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</si>
  <si>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</si>
  <si>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</si>
  <si>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</si>
  <si>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</si>
  <si>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</si>
  <si>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</si>
  <si>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</si>
  <si>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</si>
  <si>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</si>
  <si>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</si>
  <si>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</si>
  <si>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</si>
  <si>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</si>
  <si>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</si>
  <si>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</si>
  <si>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</si>
  <si>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</si>
  <si>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</si>
  <si>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</si>
  <si>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</si>
  <si>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</si>
  <si>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</si>
  <si>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</si>
  <si>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</si>
  <si>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</si>
  <si>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</si>
  <si>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</si>
  <si>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</si>
  <si>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</si>
  <si>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</si>
  <si>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</si>
  <si>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</si>
  <si>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</si>
  <si>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</si>
  <si>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</si>
  <si>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</si>
  <si>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</si>
  <si>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</si>
  <si>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</si>
  <si>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</si>
  <si>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</si>
  <si>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</si>
  <si>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</si>
  <si>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</si>
  <si>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</si>
  <si>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</si>
  <si>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</si>
  <si>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</si>
  <si>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</si>
  <si>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</si>
  <si>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</si>
  <si>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</si>
  <si>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</si>
  <si>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</si>
  <si>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</si>
  <si>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</si>
  <si>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</si>
  <si>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</si>
  <si>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</si>
  <si>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</si>
  <si>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</si>
  <si>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</si>
  <si>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</si>
  <si>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</si>
  <si>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</si>
  <si>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</si>
  <si>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</si>
  <si>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</si>
  <si>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</si>
  <si>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</si>
  <si>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</si>
  <si>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</si>
  <si>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</si>
  <si>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</si>
  <si>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</si>
  <si>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</si>
  <si>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</si>
  <si>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</si>
  <si>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</si>
  <si>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</si>
  <si>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</si>
  <si>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</si>
  <si>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</si>
  <si>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</si>
  <si>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</si>
  <si>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</si>
  <si>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</si>
  <si>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</si>
  <si>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</si>
  <si>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</si>
  <si>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</si>
  <si>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</si>
  <si>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</si>
  <si>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</si>
  <si>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</si>
  <si>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</si>
  <si>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</si>
  <si>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</si>
  <si>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</si>
  <si>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</si>
  <si>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</si>
  <si>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</si>
  <si>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</si>
  <si>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</si>
  <si>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</si>
  <si>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</si>
  <si>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</si>
  <si>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</si>
  <si>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</si>
  <si>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</si>
  <si>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</si>
  <si>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</si>
  <si>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</si>
  <si>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</si>
  <si>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</si>
  <si>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</si>
  <si>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</si>
  <si>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</si>
  <si>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</si>
  <si>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</si>
  <si>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</si>
  <si>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</si>
  <si>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</si>
  <si>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</si>
  <si>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</si>
  <si>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</si>
  <si>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</si>
  <si>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</si>
  <si>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</si>
  <si>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</si>
  <si>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</si>
  <si>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</si>
  <si>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</si>
  <si>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</si>
  <si>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</si>
  <si>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</si>
  <si>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</si>
  <si>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</si>
  <si>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</si>
  <si>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</si>
  <si>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</si>
  <si>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</si>
  <si>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</si>
  <si>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</si>
  <si>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</si>
  <si>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</si>
  <si>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</si>
  <si>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</si>
  <si>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</si>
  <si>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</si>
  <si>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</si>
  <si>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</si>
  <si>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</si>
  <si>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</si>
  <si>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</si>
  <si>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</si>
  <si>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</si>
  <si>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</si>
  <si>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</si>
  <si>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</si>
  <si>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</si>
  <si>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</si>
  <si>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</si>
  <si>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</si>
  <si>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</si>
  <si>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</si>
  <si>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</si>
  <si>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</si>
  <si>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</si>
  <si>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</si>
  <si>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</si>
  <si>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</si>
  <si>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</si>
  <si>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</si>
  <si>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</si>
  <si>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</si>
  <si>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</si>
  <si>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</si>
  <si>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</si>
  <si>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</si>
  <si>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</si>
  <si>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</si>
  <si>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</si>
  <si>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</si>
  <si>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</si>
  <si>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</si>
  <si>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</si>
  <si>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</si>
  <si>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</si>
  <si>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</si>
  <si>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</si>
  <si>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</si>
  <si>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</si>
  <si>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</si>
  <si>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</si>
  <si>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</si>
  <si>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</si>
  <si>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</si>
  <si>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</si>
  <si>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</si>
  <si>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</si>
  <si>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</si>
  <si>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</si>
  <si>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</si>
  <si>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</si>
  <si>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</si>
  <si>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</si>
  <si>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</si>
  <si>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</si>
  <si>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</si>
  <si>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</si>
  <si>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</si>
  <si>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</si>
  <si>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</si>
  <si>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</si>
  <si>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</si>
  <si>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</si>
  <si>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</si>
  <si>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</si>
  <si>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</si>
  <si>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</si>
  <si>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</si>
  <si>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</si>
  <si>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</si>
  <si>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</si>
  <si>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</si>
  <si>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</si>
  <si>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</si>
  <si>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</si>
  <si>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</si>
  <si>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</si>
  <si>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</si>
  <si>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</si>
  <si>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</si>
  <si>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</si>
  <si>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</si>
  <si>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</si>
  <si>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</si>
  <si>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</si>
  <si>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</si>
  <si>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</si>
  <si>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</si>
  <si>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</si>
  <si>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</si>
  <si>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</si>
  <si>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</si>
  <si>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</si>
  <si>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</si>
  <si>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</si>
  <si>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</si>
  <si>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</si>
  <si>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</si>
  <si>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</si>
  <si>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</si>
  <si>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</si>
  <si>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</si>
  <si>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</si>
  <si>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</si>
  <si>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</si>
  <si>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</si>
  <si>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</si>
  <si>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</si>
  <si>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</si>
  <si>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</si>
  <si>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</si>
  <si>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</si>
  <si>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</si>
  <si>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</si>
  <si>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</si>
  <si>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</si>
  <si>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</si>
  <si>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</si>
  <si>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</si>
  <si>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</si>
  <si>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</si>
  <si>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</si>
  <si>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</si>
  <si>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</si>
  <si>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</si>
  <si>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</si>
  <si>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</si>
  <si>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</si>
  <si>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</si>
  <si>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</si>
  <si>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</si>
  <si>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</si>
  <si>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</si>
  <si>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</si>
  <si>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</si>
  <si>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</si>
  <si>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</si>
  <si>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</si>
  <si>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</si>
  <si>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</si>
  <si>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</si>
  <si>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</si>
  <si>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</si>
  <si>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</si>
  <si>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</si>
  <si>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</si>
  <si>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</si>
  <si>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</si>
  <si>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</si>
  <si>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</si>
  <si>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</si>
  <si>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</si>
  <si>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</si>
  <si>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</si>
  <si>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</si>
  <si>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</si>
  <si>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</si>
  <si>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</si>
  <si>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</si>
  <si>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</si>
  <si>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</si>
  <si>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</si>
  <si>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</si>
  <si>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</si>
  <si>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</si>
  <si>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</si>
  <si>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</si>
  <si>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</si>
  <si>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</si>
  <si>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</si>
  <si>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</si>
  <si>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</si>
  <si>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</si>
  <si>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</si>
  <si>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</si>
  <si>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</si>
  <si>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</si>
  <si>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</si>
  <si>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</si>
  <si>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</si>
  <si>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</si>
  <si>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</si>
  <si>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</si>
  <si>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</si>
  <si>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</si>
  <si>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</si>
  <si>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</si>
  <si>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</si>
  <si>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</si>
  <si>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</si>
  <si>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</si>
  <si>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</si>
  <si>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</si>
  <si>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</si>
  <si>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</si>
  <si>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</si>
  <si>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</si>
  <si>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</si>
  <si>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</si>
  <si>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</si>
  <si>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</si>
  <si>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</si>
  <si>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</si>
  <si>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</si>
  <si>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</si>
  <si>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</si>
  <si>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</si>
  <si>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</si>
  <si>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</si>
  <si>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</si>
  <si>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</si>
  <si>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</si>
  <si>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</si>
  <si>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</si>
  <si>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</si>
  <si>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</si>
  <si>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</si>
  <si>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</si>
  <si>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</si>
  <si>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</si>
  <si>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</si>
  <si>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</si>
  <si>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</si>
  <si>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</si>
  <si>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</si>
  <si>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</si>
  <si>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</si>
  <si>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</si>
  <si>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</si>
  <si>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</si>
  <si>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</si>
  <si>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</si>
  <si>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</si>
  <si>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</si>
  <si>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</si>
  <si>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</si>
  <si>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</si>
  <si>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</si>
  <si>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</si>
  <si>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</si>
  <si>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</si>
  <si>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</si>
  <si>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</si>
  <si>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</si>
  <si>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</si>
  <si>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</si>
  <si>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</si>
  <si>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</si>
  <si>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</si>
  <si>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</si>
  <si>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</si>
  <si>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</si>
  <si>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</si>
  <si>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</si>
  <si>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</si>
  <si>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</si>
  <si>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</si>
  <si>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</si>
  <si>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</si>
  <si>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</si>
  <si>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</si>
  <si>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</si>
  <si>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</si>
  <si>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</si>
  <si>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</si>
  <si>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</si>
  <si>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</si>
  <si>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</si>
  <si>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</si>
  <si>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</si>
  <si>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</si>
  <si>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</si>
  <si>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</si>
  <si>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</si>
  <si>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</si>
  <si>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</si>
  <si>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</si>
  <si>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</si>
  <si>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</si>
  <si>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</si>
  <si>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</si>
  <si>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</si>
  <si>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</si>
  <si>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</si>
  <si>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</si>
  <si>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</si>
  <si>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</si>
  <si>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</si>
  <si>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</si>
  <si>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</si>
  <si>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</si>
  <si>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</si>
  <si>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</si>
  <si>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</si>
  <si>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</si>
  <si>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</si>
  <si>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</si>
  <si>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</si>
  <si>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</si>
  <si>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</si>
  <si>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</si>
  <si>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</si>
  <si>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</si>
  <si>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</si>
  <si>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</si>
  <si>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</si>
  <si>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</si>
  <si>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</si>
  <si>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</si>
  <si>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</si>
  <si>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</si>
  <si>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</si>
  <si>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</si>
  <si>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</si>
  <si>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</si>
  <si>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</si>
  <si>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</si>
  <si>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</si>
  <si>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</si>
  <si>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</si>
  <si>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</si>
  <si>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</si>
  <si>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</si>
  <si>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</si>
  <si>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</si>
  <si>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</si>
  <si>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</si>
  <si>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</si>
  <si>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</si>
  <si>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</si>
  <si>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</si>
  <si>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</si>
  <si>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</si>
  <si>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</si>
  <si>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</si>
  <si>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</si>
  <si>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</si>
  <si>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</si>
  <si>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</si>
  <si>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</si>
  <si>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</si>
  <si>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</si>
  <si>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</si>
  <si>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</si>
  <si>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</si>
  <si>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</si>
  <si>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</si>
  <si>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</si>
  <si>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</si>
  <si>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</si>
  <si>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</si>
  <si>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</si>
  <si>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</si>
  <si>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</si>
  <si>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</si>
  <si>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</si>
  <si>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</si>
  <si>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</si>
  <si>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</si>
  <si>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</si>
  <si>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</si>
  <si>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</si>
  <si>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</si>
  <si>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</si>
  <si>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</si>
  <si>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</si>
  <si>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</si>
  <si>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</si>
  <si>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</si>
  <si>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</si>
  <si>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</si>
  <si>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</si>
  <si>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</si>
  <si>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</si>
  <si>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</si>
  <si>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</si>
  <si>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</si>
  <si>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</si>
  <si>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</si>
  <si>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</si>
  <si>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</si>
  <si>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</si>
  <si>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</si>
  <si>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</si>
  <si>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</si>
  <si>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</si>
  <si>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</si>
  <si>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</si>
  <si>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</si>
  <si>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</si>
  <si>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</si>
  <si>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</si>
  <si>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</si>
  <si>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</si>
  <si>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</si>
  <si>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</si>
  <si>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</si>
  <si>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</si>
  <si>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</si>
  <si>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</si>
  <si>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</si>
  <si>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</si>
  <si>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</si>
  <si>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</si>
  <si>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</si>
  <si>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</si>
  <si>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</si>
  <si>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</si>
  <si>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</si>
  <si>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</si>
  <si>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</si>
  <si>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</si>
  <si>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</si>
  <si>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</si>
  <si>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</si>
  <si>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</si>
  <si>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</si>
  <si>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</si>
  <si>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</si>
  <si>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</si>
  <si>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</si>
  <si>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</si>
  <si>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</si>
  <si>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</si>
  <si>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</si>
  <si>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</si>
  <si>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</si>
  <si>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</si>
  <si>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</si>
  <si>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</si>
  <si>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</si>
  <si>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</si>
  <si>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</si>
  <si>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</si>
  <si>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</si>
  <si>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</si>
  <si>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</si>
  <si>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</si>
  <si>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</si>
  <si>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</si>
  <si>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</si>
  <si>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</si>
  <si>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</si>
  <si>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</si>
  <si>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</si>
  <si>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</si>
  <si>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</si>
  <si>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</si>
  <si>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</si>
  <si>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</si>
  <si>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</si>
  <si>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</si>
  <si>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</si>
  <si>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</si>
  <si>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</si>
  <si>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</si>
  <si>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</si>
  <si>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</si>
  <si>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</si>
  <si>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</si>
  <si>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</si>
  <si>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</si>
  <si>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</si>
  <si>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</si>
  <si>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</si>
  <si>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</si>
  <si>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</si>
  <si>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</si>
  <si>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</si>
  <si>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</si>
  <si>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</si>
  <si>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</si>
  <si>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</si>
  <si>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</si>
  <si>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</si>
  <si>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</si>
  <si>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</si>
  <si>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</si>
  <si>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</si>
  <si>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</si>
  <si>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</si>
  <si>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</si>
  <si>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</si>
  <si>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</si>
  <si>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</si>
  <si>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</si>
  <si>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</si>
  <si>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</si>
  <si>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</si>
  <si>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</si>
  <si>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</si>
  <si>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</si>
  <si>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</si>
  <si>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</si>
  <si>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</si>
  <si>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</si>
  <si>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</si>
  <si>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</si>
  <si>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</si>
  <si>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</si>
  <si>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</si>
  <si>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</si>
  <si>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</si>
  <si>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</si>
  <si>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</si>
  <si>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</si>
  <si>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</si>
  <si>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</si>
  <si>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</si>
  <si>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</si>
  <si>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</si>
  <si>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</si>
  <si>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</si>
  <si>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</si>
  <si>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</si>
  <si>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</si>
  <si>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</si>
  <si>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</si>
  <si>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</si>
  <si>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</si>
  <si>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</si>
  <si>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</si>
  <si>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</si>
  <si>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</si>
  <si>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</si>
  <si>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</si>
  <si>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</si>
  <si>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</si>
  <si>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</si>
  <si>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</si>
  <si>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</si>
  <si>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</si>
  <si>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</si>
  <si>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</si>
  <si>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</si>
  <si>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</si>
  <si>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</si>
  <si>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</si>
  <si>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</si>
  <si>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</si>
  <si>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</si>
  <si>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</si>
  <si>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</si>
  <si>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</si>
  <si>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</si>
  <si>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</si>
  <si>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</si>
  <si>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</si>
  <si>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</si>
  <si>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</si>
  <si>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</si>
  <si>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</si>
  <si>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</si>
  <si>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</si>
  <si>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</si>
  <si>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</si>
  <si>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</si>
  <si>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</si>
  <si>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</si>
  <si>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</si>
  <si>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</si>
  <si>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</si>
  <si>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</si>
  <si>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</si>
  <si>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</si>
  <si>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</si>
  <si>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</si>
  <si>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</si>
  <si>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</si>
  <si>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</si>
  <si>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</si>
  <si>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</si>
  <si>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</si>
  <si>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</si>
  <si>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</si>
  <si>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</si>
  <si>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</si>
  <si>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</si>
  <si>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</si>
  <si>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</si>
  <si>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</si>
  <si>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</si>
  <si>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</si>
  <si>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</si>
  <si>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</si>
  <si>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</si>
  <si>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</si>
  <si>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</si>
  <si>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</si>
  <si>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</si>
  <si>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</si>
  <si>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</si>
  <si>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</si>
  <si>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</si>
  <si>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</si>
  <si>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</si>
  <si>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</si>
  <si>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</si>
  <si>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</si>
  <si>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</si>
  <si>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</si>
  <si>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</si>
  <si>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</si>
  <si>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</si>
  <si>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</si>
  <si>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</si>
  <si>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</si>
  <si>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</si>
  <si>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</si>
  <si>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</si>
  <si>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</si>
  <si>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</si>
  <si>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</si>
  <si>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</si>
  <si>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</si>
  <si>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</si>
  <si>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</si>
  <si>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</si>
  <si>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</si>
  <si>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</si>
  <si>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</si>
  <si>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</si>
  <si>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</si>
  <si>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</si>
  <si>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</si>
  <si>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</si>
  <si>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</si>
  <si>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</si>
  <si>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</si>
  <si>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</si>
  <si>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</si>
  <si>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</si>
  <si>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</si>
  <si>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</si>
  <si>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</si>
  <si>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</si>
  <si>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</si>
  <si>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</si>
  <si>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</si>
  <si>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</si>
  <si>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</si>
  <si>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</si>
  <si>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</si>
  <si>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</si>
  <si>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</si>
  <si>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</si>
  <si>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</si>
  <si>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</si>
  <si>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</si>
  <si>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</si>
  <si>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</si>
  <si>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</si>
  <si>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</si>
  <si>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</si>
  <si>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</si>
  <si>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</si>
  <si>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</si>
  <si>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</si>
  <si>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</si>
  <si>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</si>
  <si>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</si>
  <si>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</si>
  <si>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</si>
  <si>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</si>
  <si>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</si>
  <si>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</si>
  <si>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</si>
  <si>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</si>
  <si>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</si>
  <si>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</si>
  <si>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</si>
  <si>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</si>
  <si>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</si>
  <si>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</si>
  <si>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</si>
  <si>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</si>
  <si>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</si>
  <si>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</si>
  <si>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</si>
  <si>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</si>
  <si>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</si>
  <si>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</si>
  <si>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</si>
  <si>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</si>
  <si>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</si>
  <si>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</si>
  <si>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</si>
  <si>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</si>
  <si>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</si>
  <si>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</si>
  <si>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</si>
  <si>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</si>
  <si>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</si>
  <si>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</si>
  <si>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</si>
  <si>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</si>
  <si>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</si>
  <si>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</si>
  <si>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</si>
  <si>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</si>
  <si>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</si>
  <si>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</si>
  <si>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</si>
  <si>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</si>
  <si>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</si>
  <si>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</si>
  <si>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</si>
  <si>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</si>
  <si>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</si>
  <si>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</si>
  <si>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</si>
  <si>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</si>
  <si>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</si>
  <si>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</si>
  <si>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</si>
  <si>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</si>
  <si>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</si>
  <si>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</si>
  <si>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</si>
  <si>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</si>
  <si>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</si>
  <si>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</si>
  <si>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</si>
  <si>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</si>
  <si>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</si>
  <si>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</si>
  <si>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</si>
  <si>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</si>
  <si>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</si>
  <si>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</si>
  <si>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</si>
  <si>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</si>
  <si>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</si>
  <si>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</si>
  <si>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</si>
  <si>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</si>
  <si>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</si>
  <si>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</si>
  <si>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</si>
  <si>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</si>
  <si>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</si>
  <si>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</si>
  <si>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</si>
  <si>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</si>
  <si>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</si>
  <si>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</si>
  <si>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</si>
  <si>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</si>
  <si>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</si>
  <si>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</si>
  <si>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</si>
  <si>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</si>
  <si>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</si>
  <si>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</si>
  <si>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</si>
  <si>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</si>
  <si>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</si>
  <si>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</si>
  <si>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</si>
  <si>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</si>
  <si>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</si>
  <si>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</si>
  <si>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</si>
  <si>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</si>
  <si>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</si>
  <si>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</si>
  <si>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</si>
  <si>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</si>
  <si>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</si>
  <si>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</si>
  <si>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</si>
  <si>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</si>
  <si>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</si>
  <si>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</si>
  <si>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</si>
  <si>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</si>
  <si>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</si>
  <si>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</si>
  <si>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</si>
  <si>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</si>
  <si>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</si>
  <si>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</si>
  <si>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</si>
  <si>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</si>
  <si>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</si>
  <si>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</si>
  <si>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</si>
  <si>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</si>
  <si>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</si>
  <si>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</si>
  <si>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</si>
  <si>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</si>
  <si>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</si>
  <si>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</si>
  <si>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</si>
  <si>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</si>
  <si>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</si>
  <si>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</si>
  <si>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</si>
  <si>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</si>
  <si>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</si>
  <si>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</si>
  <si>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</si>
  <si>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</si>
  <si>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</si>
  <si>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</si>
  <si>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</si>
  <si>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</si>
  <si>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</si>
  <si>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</si>
  <si>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</si>
  <si>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</si>
  <si>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</si>
  <si>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</si>
  <si>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</si>
  <si>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</si>
  <si>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</si>
  <si>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</si>
  <si>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</si>
  <si>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</si>
  <si>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</si>
  <si>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</si>
  <si>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</si>
  <si>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</si>
  <si>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</si>
  <si>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</si>
  <si>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</si>
  <si>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</si>
  <si>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</si>
  <si>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</si>
  <si>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</si>
  <si>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</si>
  <si>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</si>
  <si>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</si>
  <si>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</si>
  <si>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</si>
  <si>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</si>
  <si>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</si>
  <si>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</si>
  <si>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</si>
  <si>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</si>
  <si>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</si>
  <si>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</si>
  <si>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</si>
  <si>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</si>
  <si>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</si>
  <si>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</si>
  <si>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</si>
  <si>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</si>
  <si>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</si>
  <si>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</si>
  <si>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</si>
  <si>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</si>
  <si>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</si>
  <si>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</si>
  <si>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</si>
  <si>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</si>
  <si>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</si>
  <si>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</si>
  <si>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</si>
  <si>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</si>
  <si>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</si>
  <si>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</si>
  <si>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</si>
  <si>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</si>
  <si>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</si>
  <si>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</si>
  <si>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</si>
  <si>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</si>
  <si>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</si>
  <si>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</si>
  <si>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</si>
  <si>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</si>
  <si>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</si>
  <si>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</si>
  <si>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</si>
  <si>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</si>
  <si>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</si>
  <si>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</si>
  <si>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</si>
  <si>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</si>
  <si>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</si>
  <si>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</si>
  <si>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</si>
  <si>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</si>
  <si>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</si>
  <si>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</si>
  <si>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</si>
  <si>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</si>
  <si>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</si>
  <si>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</si>
  <si>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</si>
  <si>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</si>
  <si>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</si>
  <si>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</si>
  <si>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</si>
  <si>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</si>
  <si>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</si>
  <si>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</si>
  <si>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</si>
  <si>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</si>
  <si>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</si>
  <si>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</si>
  <si>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</si>
  <si>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</si>
  <si>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</si>
  <si>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</si>
  <si>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</si>
  <si>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</si>
  <si>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</si>
  <si>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</si>
  <si>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</si>
  <si>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</si>
  <si>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</si>
  <si>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</si>
  <si>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</si>
  <si>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</si>
  <si>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</si>
  <si>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</si>
  <si>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</si>
  <si>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</si>
  <si>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</si>
  <si>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</si>
  <si>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</si>
  <si>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</si>
  <si>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</si>
  <si>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</si>
  <si>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</si>
  <si>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</si>
  <si>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</si>
  <si>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</si>
  <si>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</si>
  <si>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</si>
  <si>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</si>
  <si>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</si>
  <si>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</si>
  <si>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</si>
  <si>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</si>
  <si>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</si>
  <si>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</si>
  <si>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</si>
  <si>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</si>
  <si>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</si>
  <si>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</si>
  <si>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</si>
  <si>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</si>
  <si>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</si>
  <si>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</si>
  <si>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</si>
  <si>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</si>
  <si>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</si>
  <si>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</si>
  <si>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</si>
  <si>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</si>
  <si>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</si>
  <si>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</si>
  <si>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</si>
  <si>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</si>
  <si>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</si>
  <si>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</si>
  <si>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</si>
  <si>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</si>
  <si>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</si>
  <si>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</si>
  <si>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</si>
  <si>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</si>
  <si>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</si>
  <si>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</si>
  <si>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</si>
  <si>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</si>
  <si>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</si>
  <si>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</si>
  <si>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</si>
  <si>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</si>
  <si>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</si>
  <si>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</si>
  <si>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</si>
  <si>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</si>
  <si>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</si>
  <si>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</si>
  <si>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</si>
  <si>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</si>
  <si>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</si>
  <si>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</si>
  <si>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</si>
  <si>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</si>
  <si>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</si>
  <si>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</si>
  <si>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</si>
  <si>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</si>
  <si>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</si>
  <si>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</si>
  <si>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</si>
  <si>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</si>
  <si>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</si>
  <si>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</si>
  <si>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</si>
  <si>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</si>
  <si>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</si>
  <si>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</si>
  <si>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</si>
  <si>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</si>
  <si>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</si>
  <si>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</si>
  <si>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</si>
  <si>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</si>
  <si>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</si>
  <si>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</si>
  <si>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</si>
  <si>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</si>
  <si>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</si>
  <si>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</si>
  <si>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</si>
  <si>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</si>
  <si>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</si>
  <si>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</si>
  <si>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</si>
  <si>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</si>
  <si>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</si>
  <si>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</si>
  <si>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</si>
  <si>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</si>
  <si>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</si>
  <si>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</si>
  <si>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</si>
  <si>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</si>
  <si>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</si>
  <si>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</si>
  <si>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</si>
  <si>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</si>
  <si>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</si>
  <si>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</si>
  <si>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</si>
  <si>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</si>
  <si>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</si>
  <si>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</si>
  <si>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</si>
  <si>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</si>
  <si>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</si>
  <si>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</si>
  <si>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</si>
  <si>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</si>
  <si>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</si>
  <si>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</si>
  <si>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</si>
  <si>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</si>
  <si>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</si>
  <si>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</si>
  <si>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</si>
  <si>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</si>
  <si>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</si>
  <si>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</si>
  <si>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</si>
  <si>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</si>
  <si>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</si>
  <si>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</si>
  <si>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</si>
  <si>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</si>
  <si>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</si>
  <si>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</si>
  <si>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</si>
  <si>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</si>
  <si>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</si>
  <si>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</si>
  <si>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</si>
  <si>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</si>
  <si>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</si>
  <si>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</si>
  <si>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</si>
  <si>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</si>
  <si>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</si>
  <si>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</si>
  <si>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</si>
  <si>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</si>
  <si>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</si>
  <si>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</si>
  <si>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</si>
  <si>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</si>
  <si>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</si>
  <si>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</si>
  <si>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</si>
  <si>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</si>
  <si>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</si>
  <si>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</si>
  <si>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</si>
  <si>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</si>
  <si>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</si>
  <si>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</si>
  <si>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</si>
  <si>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</si>
  <si>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</si>
  <si>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</si>
  <si>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</si>
  <si>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</si>
  <si>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</si>
  <si>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</si>
  <si>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</si>
  <si>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</si>
  <si>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</si>
  <si>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</si>
  <si>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</si>
  <si>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</si>
  <si>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</si>
  <si>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</si>
  <si>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</si>
  <si>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</si>
  <si>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</si>
  <si>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</si>
  <si>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</si>
  <si>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</si>
  <si>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</si>
  <si>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</si>
  <si>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</si>
  <si>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</si>
  <si>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</si>
  <si>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</si>
  <si>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</si>
  <si>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</si>
  <si>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</si>
  <si>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</si>
  <si>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</si>
  <si>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</si>
  <si>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</si>
  <si>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</si>
  <si>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</si>
  <si>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</si>
  <si>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</si>
  <si>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</si>
  <si>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</si>
  <si>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</si>
  <si>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</si>
  <si>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</si>
  <si>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</si>
  <si>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</si>
  <si>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</si>
  <si>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</si>
  <si>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</si>
  <si>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</si>
  <si>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</si>
  <si>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</si>
  <si>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</si>
  <si>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</si>
  <si>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</si>
  <si>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</si>
  <si>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</si>
  <si>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</si>
  <si>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</si>
  <si>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</si>
  <si>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</si>
  <si>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</si>
  <si>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</si>
  <si>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</si>
  <si>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</si>
  <si>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</si>
  <si>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</si>
  <si>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</si>
  <si>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</si>
  <si>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</si>
  <si>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</si>
  <si>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</si>
  <si>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</si>
  <si>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</si>
  <si>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</si>
  <si>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</si>
  <si>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</si>
  <si>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</si>
  <si>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</si>
  <si>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</si>
  <si>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</si>
  <si>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</si>
  <si>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</si>
  <si>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</si>
  <si>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</si>
  <si>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</si>
  <si>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</si>
  <si>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</si>
  <si>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</si>
  <si>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</si>
  <si>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</si>
  <si>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</si>
  <si>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</si>
  <si>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</si>
  <si>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</si>
  <si>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</si>
  <si>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</si>
  <si>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</si>
  <si>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</si>
  <si>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</si>
  <si>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</si>
  <si>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</si>
  <si>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</si>
  <si>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</si>
  <si>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</si>
  <si>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</si>
  <si>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</si>
  <si>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</si>
  <si>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</si>
  <si>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</si>
  <si>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</si>
  <si>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</si>
  <si>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</si>
  <si>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</si>
  <si>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</si>
  <si>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</si>
  <si>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</si>
  <si>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</si>
  <si>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</si>
  <si>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</si>
  <si>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</si>
  <si>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</si>
  <si>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</si>
  <si>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</si>
  <si>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</si>
  <si>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</si>
  <si>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</si>
  <si>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</si>
  <si>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</si>
  <si>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</si>
  <si>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</si>
  <si>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</si>
  <si>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</si>
  <si>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</si>
  <si>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</si>
  <si>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</si>
  <si>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</si>
  <si>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</si>
  <si>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</si>
  <si>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</si>
  <si>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</si>
  <si>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</si>
  <si>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</si>
  <si>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</si>
  <si>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</si>
  <si>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</si>
  <si>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</si>
  <si>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</si>
  <si>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</si>
  <si>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</si>
  <si>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</si>
  <si>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</si>
  <si>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</si>
  <si>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</si>
  <si>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</si>
  <si>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</si>
  <si>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</si>
  <si>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</si>
  <si>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</si>
  <si>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</si>
  <si>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</si>
  <si>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</si>
  <si>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</si>
  <si>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</si>
  <si>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</si>
  <si>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</si>
  <si>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</si>
  <si>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</si>
  <si>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</si>
  <si>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</si>
  <si>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</si>
  <si>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</si>
  <si>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</si>
  <si>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</si>
  <si>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</si>
  <si>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</si>
  <si>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</si>
  <si>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</si>
  <si>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</si>
  <si>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</si>
  <si>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</si>
  <si>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</si>
  <si>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</si>
  <si>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</si>
  <si>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</si>
  <si>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</si>
  <si>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</si>
  <si>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</si>
  <si>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</si>
  <si>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</si>
  <si>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</si>
  <si>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</si>
  <si>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</si>
  <si>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</si>
  <si>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</si>
  <si>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</si>
  <si>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</si>
  <si>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</si>
  <si>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</si>
  <si>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</si>
  <si>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</si>
  <si>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</si>
  <si>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</si>
  <si>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</si>
  <si>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</si>
  <si>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</si>
  <si>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</si>
  <si>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</si>
  <si>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</si>
  <si>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</si>
  <si>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</si>
  <si>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</si>
  <si>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</si>
  <si>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</si>
  <si>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</si>
  <si>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</si>
  <si>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</si>
  <si>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</si>
  <si>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</si>
  <si>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</si>
  <si>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</si>
  <si>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</si>
  <si>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</si>
  <si>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</si>
  <si>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</si>
  <si>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</si>
  <si>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</si>
  <si>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</si>
  <si>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</si>
  <si>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</si>
  <si>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</si>
  <si>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</si>
  <si>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</si>
  <si>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</si>
  <si>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</si>
  <si>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</si>
  <si>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</si>
  <si>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</si>
  <si>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</si>
  <si>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</si>
  <si>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</si>
  <si>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</si>
  <si>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</si>
  <si>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</si>
  <si>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</si>
  <si>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</si>
  <si>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</si>
  <si>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</si>
  <si>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</si>
  <si>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</si>
  <si>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</si>
  <si>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</si>
  <si>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</si>
  <si>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</si>
  <si>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</si>
  <si>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</si>
  <si>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</si>
  <si>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</si>
  <si>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</si>
  <si>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</si>
  <si>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</si>
  <si>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</si>
  <si>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</si>
  <si>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</si>
  <si>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</si>
  <si>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</si>
  <si>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</si>
  <si>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</si>
  <si>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</si>
  <si>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</si>
  <si>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</si>
  <si>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</si>
  <si>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</si>
  <si>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</si>
  <si>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</si>
  <si>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</si>
  <si>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</si>
  <si>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</si>
  <si>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</si>
  <si>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</si>
  <si>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</si>
  <si>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</si>
  <si>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</si>
  <si>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</si>
  <si>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</si>
  <si>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</si>
  <si>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</si>
  <si>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</si>
  <si>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</si>
  <si>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</si>
  <si>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</si>
  <si>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</si>
  <si>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</si>
  <si>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</si>
  <si>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</si>
  <si>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</si>
  <si>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</si>
  <si>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</si>
  <si>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</si>
  <si>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</si>
  <si>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</si>
  <si>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</si>
  <si>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</si>
  <si>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</si>
  <si>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</si>
  <si>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</si>
  <si>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</si>
  <si>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</si>
  <si>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</si>
  <si>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</si>
  <si>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</si>
  <si>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</si>
  <si>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</si>
  <si>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</si>
  <si>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</si>
  <si>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</si>
  <si>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</si>
  <si>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</si>
  <si>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</si>
  <si>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</si>
  <si>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</si>
  <si>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</si>
  <si>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</si>
  <si>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</si>
  <si>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</si>
  <si>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</si>
  <si>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</si>
  <si>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</si>
  <si>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</si>
  <si>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</si>
  <si>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</si>
  <si>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</si>
  <si>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</si>
  <si>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</si>
  <si>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</si>
  <si>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</si>
  <si>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</si>
  <si>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</si>
  <si>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</si>
  <si>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</si>
  <si>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</si>
  <si>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</si>
  <si>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</si>
  <si>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</si>
  <si>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</si>
  <si>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</si>
  <si>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</si>
  <si>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</si>
  <si>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</si>
  <si>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</si>
  <si>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</si>
  <si>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</si>
  <si>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</si>
  <si>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</si>
  <si>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</si>
  <si>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</si>
  <si>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</si>
  <si>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</si>
  <si>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</si>
  <si>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</si>
  <si>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</si>
  <si>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</si>
  <si>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</si>
  <si>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</si>
  <si>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</si>
  <si>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</si>
  <si>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</si>
  <si>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</si>
  <si>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</si>
  <si>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</si>
  <si>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</si>
  <si>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</si>
  <si>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</si>
  <si>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</si>
  <si>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</si>
  <si>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</si>
  <si>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</si>
  <si>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</si>
  <si>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</si>
  <si>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</si>
  <si>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</si>
  <si>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</si>
  <si>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</si>
  <si>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</si>
  <si>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</si>
  <si>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</si>
  <si>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</si>
  <si>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</si>
  <si>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</si>
  <si>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</si>
  <si>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</si>
  <si>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</si>
  <si>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</si>
  <si>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</si>
  <si>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</si>
  <si>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</si>
  <si>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</si>
  <si>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</si>
  <si>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</si>
  <si>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</si>
  <si>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</si>
  <si>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</si>
  <si>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</si>
  <si>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</si>
  <si>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</si>
  <si>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</si>
  <si>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</si>
  <si>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</si>
  <si>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</si>
  <si>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</si>
  <si>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</si>
  <si>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</si>
  <si>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</si>
  <si>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</si>
  <si>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</si>
  <si>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</si>
  <si>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</si>
  <si>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</si>
  <si>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</si>
  <si>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</si>
  <si>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</si>
  <si>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</si>
  <si>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</si>
  <si>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</si>
  <si>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</si>
  <si>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</si>
  <si>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</si>
  <si>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</si>
  <si>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</si>
  <si>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</si>
  <si>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</si>
  <si>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</si>
  <si>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</si>
  <si>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</si>
  <si>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</si>
  <si>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</si>
  <si>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</si>
  <si>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</si>
  <si>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</si>
  <si>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</si>
  <si>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</si>
  <si>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</si>
  <si>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</si>
  <si>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</si>
  <si>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</si>
  <si>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</si>
  <si>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</si>
  <si>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</si>
  <si>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</si>
  <si>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</si>
  <si>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</si>
  <si>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</si>
  <si>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</si>
  <si>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</si>
  <si>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</si>
  <si>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</si>
  <si>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</si>
  <si>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</si>
  <si>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</si>
  <si>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</si>
  <si>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</si>
  <si>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</si>
  <si>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</si>
  <si>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</si>
  <si>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</si>
  <si>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</si>
  <si>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</si>
  <si>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</si>
  <si>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</si>
  <si>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</si>
  <si>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</si>
  <si>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</si>
  <si>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</si>
  <si>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</si>
  <si>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</si>
  <si>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</si>
  <si>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</si>
  <si>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</si>
  <si>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</si>
  <si>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</si>
  <si>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</si>
  <si>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</si>
  <si>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</si>
  <si>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</si>
  <si>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</si>
  <si>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</si>
  <si>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</si>
  <si>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</si>
  <si>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</si>
  <si>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</si>
  <si>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</si>
  <si>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</si>
  <si>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</si>
  <si>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</si>
  <si>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</si>
  <si>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</si>
  <si>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</si>
  <si>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</si>
  <si>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</si>
  <si>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</si>
  <si>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</si>
  <si>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</si>
  <si>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</si>
  <si>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</si>
  <si>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</si>
  <si>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</si>
  <si>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</si>
  <si>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</si>
  <si>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</si>
  <si>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</si>
  <si>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</si>
  <si>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</si>
  <si>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</si>
  <si>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</si>
  <si>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</si>
  <si>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</si>
  <si>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</si>
  <si>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</si>
  <si>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</si>
  <si>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</si>
  <si>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</si>
  <si>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</si>
  <si>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</si>
  <si>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</si>
  <si>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</si>
  <si>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</si>
  <si>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</si>
  <si>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</si>
  <si>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</si>
  <si>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</si>
  <si>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</si>
  <si>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</si>
  <si>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</si>
  <si>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</si>
  <si>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</si>
  <si>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</si>
  <si>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</si>
  <si>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</si>
  <si>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</si>
  <si>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</si>
  <si>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</si>
  <si>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</si>
  <si>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</si>
  <si>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</si>
  <si>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</si>
  <si>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</si>
  <si>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</si>
  <si>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</si>
  <si>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</si>
  <si>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</si>
  <si>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</si>
  <si>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</si>
  <si>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</si>
  <si>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</si>
  <si>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</si>
  <si>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</si>
  <si>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</si>
  <si>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</si>
  <si>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</si>
  <si>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</si>
  <si>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</si>
  <si>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</si>
  <si>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</si>
  <si>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</si>
  <si>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</si>
  <si>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</si>
  <si>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</si>
  <si>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</si>
  <si>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</si>
  <si>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</si>
  <si>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</si>
  <si>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</si>
  <si>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</si>
  <si>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</si>
  <si>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</si>
  <si>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</si>
  <si>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</si>
  <si>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</si>
  <si>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</si>
  <si>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</si>
  <si>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</si>
  <si>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</si>
  <si>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</si>
  <si>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</si>
  <si>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</si>
  <si>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</si>
  <si>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</si>
  <si>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</si>
  <si>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</si>
  <si>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</si>
  <si>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</si>
  <si>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</si>
  <si>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</si>
  <si>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</si>
  <si>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</si>
  <si>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</si>
  <si>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</si>
  <si>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</si>
  <si>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</si>
  <si>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</si>
  <si>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</si>
  <si>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</si>
  <si>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</si>
  <si>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</si>
  <si>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</si>
  <si>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</si>
  <si>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</si>
  <si>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</si>
  <si>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</si>
  <si>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</si>
  <si>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</si>
  <si>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</si>
  <si>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</si>
  <si>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</si>
  <si>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</si>
  <si>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</si>
  <si>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</si>
  <si>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</si>
  <si>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</si>
  <si>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</si>
  <si>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</si>
  <si>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</si>
  <si>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</si>
  <si>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</si>
  <si>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</si>
  <si>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</si>
  <si>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</si>
  <si>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</si>
  <si>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</si>
  <si>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</si>
  <si>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</si>
  <si>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</si>
  <si>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</si>
  <si>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</si>
  <si>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</si>
  <si>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</si>
  <si>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</si>
  <si>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</si>
  <si>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</si>
  <si>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</si>
  <si>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</si>
  <si>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</si>
  <si>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</si>
  <si>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</si>
  <si>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</si>
  <si>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</si>
  <si>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</si>
  <si>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</si>
  <si>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</si>
  <si>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</si>
  <si>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</si>
  <si>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</si>
  <si>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</si>
  <si>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</si>
  <si>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</si>
  <si>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</si>
  <si>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</si>
  <si>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</si>
  <si>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</si>
  <si>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</si>
  <si>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</si>
  <si>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</si>
  <si>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</si>
  <si>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</si>
  <si>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</si>
  <si>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</si>
  <si>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</si>
  <si>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</si>
  <si>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</si>
  <si>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</si>
  <si>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</si>
  <si>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</si>
  <si>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</si>
  <si>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</si>
  <si>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</si>
  <si>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</si>
  <si>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</si>
  <si>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</si>
  <si>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</si>
  <si>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</si>
  <si>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</si>
  <si>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</si>
  <si>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</si>
  <si>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</si>
  <si>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</si>
  <si>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</si>
  <si>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</si>
  <si>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</si>
  <si>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</si>
  <si>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</si>
  <si>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</si>
  <si>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</si>
  <si>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</si>
  <si>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</si>
  <si>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</si>
  <si>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</si>
  <si>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</si>
  <si>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</si>
  <si>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</si>
  <si>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</si>
  <si>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</si>
  <si>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</si>
  <si>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</si>
  <si>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</si>
  <si>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</si>
  <si>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</si>
  <si>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</si>
  <si>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</si>
  <si>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</si>
  <si>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</si>
  <si>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</si>
  <si>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</si>
  <si>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</si>
  <si>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</si>
  <si>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</si>
  <si>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</si>
  <si>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</si>
  <si>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</si>
  <si>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</si>
  <si>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</si>
  <si>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</si>
  <si>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</si>
  <si>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</si>
  <si>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</si>
  <si>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</si>
  <si>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</si>
  <si>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</si>
  <si>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</si>
  <si>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</si>
  <si>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</si>
  <si>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</si>
  <si>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</si>
  <si>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</si>
  <si>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</si>
  <si>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</si>
  <si>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</si>
  <si>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</si>
  <si>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</si>
  <si>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</si>
  <si>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</si>
  <si>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</si>
  <si>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</si>
  <si>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</si>
  <si>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</si>
  <si>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</si>
  <si>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</si>
  <si>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</si>
  <si>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</si>
  <si>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</si>
  <si>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</si>
  <si>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</si>
  <si>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</si>
  <si>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</si>
  <si>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</si>
  <si>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</si>
  <si>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</si>
  <si>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</si>
  <si>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</si>
  <si>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</si>
  <si>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</si>
  <si>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</si>
  <si>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</si>
  <si>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</si>
  <si>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</si>
  <si>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</si>
  <si>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</si>
  <si>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</si>
  <si>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</si>
  <si>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</si>
  <si>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</si>
  <si>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</si>
  <si>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</si>
  <si>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</si>
  <si>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</si>
  <si>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</si>
  <si>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</si>
  <si>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</si>
  <si>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</si>
  <si>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</si>
  <si>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</si>
  <si>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</si>
  <si>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</si>
  <si>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</si>
  <si>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</si>
  <si>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</si>
  <si>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</si>
  <si>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</si>
  <si>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</si>
  <si>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</si>
  <si>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</si>
  <si>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</si>
  <si>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</si>
  <si>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</si>
  <si>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</si>
  <si>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</si>
  <si>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</si>
  <si>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</si>
  <si>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</si>
  <si>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</si>
  <si>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</si>
  <si>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</si>
  <si>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</si>
  <si>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</si>
  <si>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</si>
  <si>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</si>
  <si>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</si>
  <si>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</si>
  <si>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</si>
  <si>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</si>
  <si>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</si>
  <si>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</si>
  <si>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</si>
  <si>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</si>
  <si>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</si>
  <si>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</si>
  <si>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</si>
  <si>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</si>
  <si>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</si>
  <si>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</si>
  <si>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</si>
  <si>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</si>
  <si>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</si>
  <si>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</si>
  <si>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</si>
  <si>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</si>
  <si>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</si>
  <si>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</si>
  <si>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</si>
  <si>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</si>
  <si>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</si>
  <si>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</si>
  <si>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</si>
  <si>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</si>
  <si>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</si>
  <si>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</si>
  <si>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</si>
  <si>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</si>
  <si>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</si>
  <si>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</si>
  <si>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</si>
  <si>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</si>
  <si>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</si>
  <si>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</si>
  <si>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</si>
  <si>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</si>
  <si>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</si>
  <si>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</si>
  <si>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</si>
  <si>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</si>
  <si>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</si>
  <si>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</si>
  <si>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</si>
  <si>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</si>
  <si>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</si>
  <si>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</si>
  <si>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</si>
  <si>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</si>
  <si>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</si>
  <si>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</si>
  <si>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</si>
  <si>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</si>
  <si>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</si>
  <si>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</si>
  <si>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</si>
  <si>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</si>
  <si>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</si>
  <si>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</si>
  <si>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</si>
  <si>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</si>
  <si>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</si>
  <si>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</si>
  <si>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</si>
  <si>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</si>
  <si>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</si>
  <si>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</si>
  <si>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</si>
  <si>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</si>
  <si>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</si>
  <si>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</si>
  <si>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</si>
  <si>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</si>
  <si>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</si>
  <si>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</si>
  <si>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</si>
  <si>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</si>
  <si>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</si>
  <si>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</si>
  <si>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</si>
  <si>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</si>
  <si>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</si>
  <si>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</si>
  <si>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</si>
  <si>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</si>
  <si>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</si>
  <si>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</si>
  <si>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</si>
  <si>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</si>
  <si>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</si>
  <si>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</si>
  <si>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</si>
  <si>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</si>
  <si>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</si>
  <si>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</si>
  <si>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</si>
  <si>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</si>
  <si>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</si>
  <si>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</si>
  <si>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</si>
  <si>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</si>
  <si>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</si>
  <si>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</si>
  <si>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</si>
  <si>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</si>
  <si>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</si>
  <si>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</si>
  <si>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</si>
  <si>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</si>
  <si>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</si>
  <si>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</si>
  <si>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</si>
  <si>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</si>
  <si>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</si>
  <si>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</si>
  <si>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</si>
  <si>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</si>
  <si>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</si>
  <si>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</si>
  <si>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</si>
  <si>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</si>
  <si>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</si>
  <si>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</si>
  <si>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</si>
  <si>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</si>
  <si>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</si>
  <si>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</si>
  <si>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</si>
  <si>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</si>
  <si>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</si>
  <si>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</si>
  <si>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</si>
  <si>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</si>
  <si>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</si>
  <si>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</si>
  <si>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</si>
  <si>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</si>
  <si>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</si>
  <si>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</si>
  <si>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</si>
  <si>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</si>
  <si>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</si>
  <si>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</si>
  <si>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</si>
  <si>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</si>
  <si>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</si>
  <si>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</si>
  <si>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</si>
  <si>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</si>
  <si>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</si>
  <si>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</si>
  <si>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</si>
  <si>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</si>
  <si>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</si>
  <si>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</si>
  <si>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</si>
  <si>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</si>
  <si>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</si>
  <si>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</si>
  <si>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</si>
  <si>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</si>
  <si>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</si>
  <si>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</si>
  <si>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</si>
  <si>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</si>
  <si>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</si>
  <si>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</si>
  <si>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</si>
  <si>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</si>
  <si>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</si>
  <si>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</si>
  <si>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</si>
  <si>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</si>
  <si>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</si>
  <si>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</si>
  <si>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</si>
  <si>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</si>
  <si>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</si>
  <si>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</si>
  <si>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</si>
  <si>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</si>
  <si>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</si>
  <si>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</si>
  <si>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</si>
  <si>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</si>
  <si>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</si>
  <si>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</si>
  <si>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</si>
  <si>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</si>
  <si>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</si>
  <si>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</si>
  <si>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</si>
  <si>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</si>
  <si>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</si>
  <si>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</si>
  <si>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</si>
  <si>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</si>
  <si>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</si>
  <si>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</si>
  <si>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</si>
  <si>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</si>
  <si>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</si>
  <si>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</si>
  <si>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</si>
  <si>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</si>
  <si>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</si>
  <si>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</si>
  <si>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</si>
  <si>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</si>
  <si>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</si>
  <si>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</si>
  <si>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</si>
  <si>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</si>
  <si>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</si>
  <si>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</si>
  <si>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</si>
  <si>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</si>
  <si>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</si>
  <si>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</si>
  <si>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</si>
  <si>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</si>
  <si>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</si>
  <si>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</si>
  <si>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</si>
  <si>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</si>
  <si>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</si>
  <si>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</si>
  <si>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</si>
  <si>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</si>
  <si>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</si>
  <si>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</si>
  <si>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</si>
  <si>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</si>
  <si>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</si>
  <si>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</si>
  <si>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</si>
  <si>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</si>
  <si>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</si>
  <si>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</si>
  <si>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</si>
  <si>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</si>
  <si>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</si>
  <si>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</si>
  <si>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</si>
  <si>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</si>
  <si>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</si>
  <si>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</si>
  <si>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</si>
  <si>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</si>
  <si>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</si>
  <si>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</si>
  <si>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</si>
  <si>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</si>
  <si>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</si>
  <si>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</si>
  <si>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</si>
  <si>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</si>
  <si>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</si>
  <si>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</si>
  <si>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</si>
  <si>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</si>
  <si>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</si>
  <si>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</si>
  <si>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</si>
  <si>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</si>
  <si>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</si>
  <si>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</si>
  <si>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</si>
  <si>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</si>
  <si>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</si>
  <si>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</si>
  <si>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</si>
  <si>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</si>
  <si>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</si>
  <si>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</si>
  <si>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</si>
  <si>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</si>
  <si>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</si>
  <si>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</si>
  <si>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</si>
  <si>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</si>
  <si>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</si>
  <si>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</si>
  <si>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</si>
  <si>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</si>
  <si>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</si>
  <si>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</si>
  <si>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</si>
  <si>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</si>
  <si>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</si>
  <si>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</si>
  <si>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</si>
  <si>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</si>
  <si>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</si>
  <si>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</si>
  <si>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</si>
  <si>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</si>
  <si>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</si>
  <si>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</si>
  <si>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</si>
  <si>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</si>
  <si>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</si>
  <si>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</si>
  <si>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</si>
  <si>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</si>
  <si>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</si>
  <si>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</si>
  <si>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</si>
  <si>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</si>
  <si>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</si>
  <si>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</si>
  <si>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</si>
  <si>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</si>
  <si>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</si>
  <si>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</si>
  <si>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</si>
  <si>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</si>
  <si>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</si>
  <si>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</si>
  <si>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</si>
  <si>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</si>
  <si>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</si>
  <si>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</si>
  <si>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</si>
  <si>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</si>
  <si>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</si>
  <si>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</si>
  <si>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</si>
  <si>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</si>
  <si>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</si>
  <si>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</si>
  <si>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</si>
  <si>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</si>
  <si>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</si>
  <si>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</si>
  <si>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</si>
  <si>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</si>
  <si>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</si>
  <si>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</si>
  <si>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</si>
  <si>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</si>
  <si>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</si>
  <si>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</si>
  <si>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</si>
  <si>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</si>
  <si>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</si>
  <si>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</si>
  <si>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</si>
  <si>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</si>
  <si>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</si>
  <si>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</si>
  <si>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</si>
  <si>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</si>
  <si>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</si>
  <si>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</si>
  <si>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</si>
  <si>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</si>
  <si>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</si>
  <si>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</si>
  <si>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</si>
  <si>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</si>
  <si>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</si>
  <si>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</si>
  <si>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</si>
  <si>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</si>
  <si>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</si>
  <si>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</si>
  <si>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</si>
  <si>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</si>
  <si>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</si>
  <si>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</si>
  <si>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</si>
  <si>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</si>
  <si>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</si>
  <si>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</si>
  <si>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</si>
  <si>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</si>
  <si>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</si>
  <si>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</si>
  <si>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</si>
  <si>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</si>
  <si>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</si>
  <si>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</si>
  <si>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</si>
  <si>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</si>
  <si>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</si>
  <si>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</si>
  <si>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</si>
  <si>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</si>
  <si>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</si>
  <si>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</si>
  <si>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</si>
  <si>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</si>
  <si>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</si>
  <si>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</si>
  <si>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</si>
  <si>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</si>
  <si>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</si>
  <si>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</si>
  <si>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</si>
  <si>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</si>
  <si>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</si>
  <si>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</si>
  <si>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</si>
  <si>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</si>
  <si>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</si>
  <si>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</si>
  <si>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</si>
  <si>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</si>
  <si>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</si>
  <si>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</si>
  <si>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</si>
  <si>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</si>
  <si>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</si>
  <si>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</si>
  <si>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</si>
  <si>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</si>
  <si>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</si>
  <si>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</si>
  <si>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</si>
  <si>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</si>
  <si>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</si>
  <si>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</si>
  <si>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</si>
  <si>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</si>
  <si>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</si>
  <si>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</si>
  <si>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</si>
  <si>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</si>
  <si>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</si>
  <si>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</si>
  <si>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</si>
  <si>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</si>
  <si>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</si>
  <si>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</si>
  <si>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</si>
  <si>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</si>
  <si>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</si>
  <si>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</si>
  <si>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</si>
  <si>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</si>
  <si>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</si>
  <si>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</si>
  <si>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</si>
  <si>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</si>
  <si>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</si>
  <si>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</si>
  <si>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</si>
  <si>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</si>
  <si>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</si>
  <si>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</si>
  <si>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</si>
  <si>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</si>
  <si>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</si>
  <si>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</si>
  <si>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</si>
  <si>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</si>
  <si>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</si>
  <si>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</si>
  <si>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</si>
  <si>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</si>
  <si>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</si>
  <si>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</si>
  <si>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</si>
  <si>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</si>
  <si>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</si>
  <si>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</si>
  <si>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</si>
  <si>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</si>
  <si>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</si>
  <si>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</si>
  <si>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</si>
  <si>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</si>
  <si>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</si>
  <si>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</si>
  <si>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</si>
  <si>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</si>
  <si>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</si>
  <si>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</si>
  <si>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</si>
  <si>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</si>
  <si>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</si>
  <si>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</si>
  <si>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</si>
  <si>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</si>
  <si>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</si>
  <si>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</si>
  <si>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</si>
  <si>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</si>
  <si>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</si>
  <si>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</si>
  <si>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</si>
  <si>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</si>
  <si>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</si>
  <si>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</si>
  <si>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</si>
  <si>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</si>
  <si>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</si>
  <si>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</si>
  <si>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</si>
  <si>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</si>
  <si>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</si>
  <si>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</si>
  <si>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</si>
  <si>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</si>
  <si>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</si>
  <si>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</si>
  <si>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</si>
  <si>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</si>
  <si>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</si>
  <si>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</si>
  <si>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</si>
  <si>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</si>
  <si>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</si>
  <si>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</si>
  <si>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</si>
  <si>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</si>
  <si>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</si>
  <si>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</si>
  <si>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</si>
  <si>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</si>
  <si>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</si>
  <si>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</si>
  <si>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</si>
  <si>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</si>
  <si>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</si>
  <si>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</si>
  <si>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</si>
  <si>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</si>
  <si>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</si>
  <si>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</si>
  <si>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</si>
  <si>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</si>
  <si>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</si>
  <si>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</si>
  <si>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</si>
  <si>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</si>
  <si>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</si>
  <si>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</si>
  <si>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</si>
  <si>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</si>
  <si>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</si>
  <si>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</si>
  <si>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</si>
  <si>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</si>
  <si>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</si>
  <si>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</si>
  <si>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</si>
  <si>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</si>
  <si>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</si>
  <si>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</si>
  <si>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</si>
  <si>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</si>
  <si>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</si>
  <si>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</si>
  <si>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</si>
  <si>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</si>
  <si>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</si>
  <si>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</si>
  <si>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</si>
  <si>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</si>
  <si>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</si>
  <si>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</si>
  <si>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</si>
  <si>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</si>
  <si>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</si>
  <si>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</si>
  <si>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</si>
  <si>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</si>
  <si>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</si>
  <si>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</si>
  <si>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</si>
  <si>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</si>
  <si>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</si>
  <si>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</si>
  <si>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</si>
  <si>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</si>
  <si>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</si>
  <si>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</si>
  <si>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</si>
  <si>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</si>
  <si>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</si>
  <si>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</si>
  <si>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</si>
  <si>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</si>
  <si>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</si>
  <si>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</si>
  <si>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</si>
  <si>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</si>
  <si>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</si>
  <si>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</si>
  <si>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</si>
  <si>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</si>
  <si>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</si>
  <si>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</si>
  <si>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</si>
  <si>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</si>
  <si>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</si>
  <si>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</si>
  <si>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</si>
  <si>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</si>
  <si>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</si>
  <si>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</si>
  <si>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</si>
  <si>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</si>
  <si>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</si>
  <si>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</si>
  <si>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</si>
  <si>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</si>
  <si>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</si>
  <si>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</si>
  <si>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</si>
  <si>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</si>
  <si>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</si>
  <si>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</si>
  <si>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</si>
  <si>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</si>
  <si>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</si>
  <si>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</si>
  <si>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</si>
  <si>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</si>
  <si>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</si>
  <si>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</si>
  <si>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</si>
  <si>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</si>
  <si>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</si>
  <si>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</si>
  <si>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</si>
  <si>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</si>
  <si>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</si>
  <si>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</si>
  <si>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</si>
  <si>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</si>
  <si>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</si>
  <si>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</si>
  <si>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</si>
  <si>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</si>
  <si>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</si>
  <si>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</si>
  <si>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</si>
  <si>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</si>
  <si>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</si>
  <si>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</si>
  <si>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</si>
  <si>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</si>
  <si>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</si>
  <si>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</si>
  <si>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</si>
  <si>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</si>
  <si>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</si>
  <si>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</si>
  <si>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</si>
  <si>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</si>
  <si>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</si>
  <si>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</si>
  <si>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</si>
  <si>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</si>
  <si>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</si>
  <si>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</si>
  <si>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</si>
  <si>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</si>
  <si>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</si>
  <si>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</si>
  <si>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</si>
  <si>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</si>
  <si>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</si>
  <si>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</si>
  <si>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</si>
  <si>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</si>
  <si>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</si>
  <si>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</si>
  <si>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</si>
  <si>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</si>
  <si>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</si>
  <si>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</si>
  <si>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</si>
  <si>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</si>
  <si>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</si>
  <si>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</si>
  <si>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</si>
  <si>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</si>
  <si>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</si>
  <si>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</si>
  <si>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</si>
  <si>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</si>
  <si>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</si>
  <si>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</si>
  <si>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</si>
  <si>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</si>
  <si>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</si>
  <si>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</si>
  <si>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</si>
  <si>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</si>
  <si>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</si>
  <si>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</si>
  <si>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</si>
  <si>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</si>
  <si>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</si>
  <si>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</si>
  <si>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</si>
  <si>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</si>
  <si>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</si>
  <si>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</si>
  <si>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</si>
  <si>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</si>
  <si>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</si>
  <si>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</si>
  <si>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</si>
  <si>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</si>
  <si>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</si>
  <si>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</si>
  <si>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</si>
  <si>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</si>
  <si>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</si>
  <si>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</si>
  <si>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</si>
  <si>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</si>
  <si>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</si>
  <si>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</si>
  <si>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</si>
  <si>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</si>
  <si>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</si>
  <si>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</si>
  <si>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</si>
  <si>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</si>
  <si>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</si>
  <si>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</si>
  <si>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</si>
  <si>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</si>
  <si>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</si>
  <si>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</si>
  <si>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</si>
  <si>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</si>
  <si>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</si>
  <si>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</si>
  <si>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</si>
  <si>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</si>
  <si>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</si>
  <si>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</si>
  <si>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</si>
  <si>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</si>
  <si>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</si>
  <si>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</si>
  <si>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</si>
  <si>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</si>
  <si>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</si>
  <si>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</si>
  <si>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</si>
  <si>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</si>
  <si>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</si>
  <si>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</si>
  <si>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</si>
  <si>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</si>
  <si>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</si>
  <si>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</si>
  <si>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</si>
  <si>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</si>
  <si>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</si>
  <si>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</si>
  <si>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</si>
  <si>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</si>
  <si>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</si>
  <si>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</si>
  <si>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</si>
  <si>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</si>
  <si>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</si>
  <si>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</si>
  <si>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</si>
  <si>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</si>
  <si>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</si>
  <si>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</si>
  <si>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</si>
  <si>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</si>
  <si>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</si>
  <si>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</si>
  <si>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</si>
  <si>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</si>
  <si>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</si>
  <si>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</si>
  <si>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</si>
  <si>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</si>
  <si>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</si>
  <si>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</si>
  <si>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</si>
  <si>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</si>
  <si>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</si>
  <si>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</si>
  <si>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</si>
  <si>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</si>
  <si>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</si>
  <si>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</si>
  <si>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</si>
  <si>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</si>
  <si>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</si>
  <si>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</si>
  <si>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</si>
  <si>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</si>
  <si>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</si>
  <si>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</si>
  <si>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</si>
  <si>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</si>
  <si>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</si>
  <si>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</si>
  <si>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</si>
  <si>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</si>
  <si>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</si>
  <si>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</si>
  <si>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</si>
  <si>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</si>
  <si>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</si>
  <si>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</si>
  <si>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</si>
  <si>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</si>
  <si>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</si>
  <si>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</si>
  <si>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</si>
  <si>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</si>
  <si>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</si>
  <si>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</si>
  <si>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</si>
  <si>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</si>
  <si>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</si>
  <si>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</si>
  <si>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</si>
  <si>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</si>
  <si>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</si>
  <si>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</si>
  <si>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</si>
  <si>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</si>
  <si>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</si>
  <si>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</si>
  <si>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</si>
  <si>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</si>
  <si>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</si>
  <si>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</si>
  <si>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</si>
  <si>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</si>
  <si>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</si>
  <si>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</si>
  <si>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</si>
  <si>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</si>
  <si>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</si>
  <si>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</si>
  <si>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</si>
  <si>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</si>
  <si>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</si>
  <si>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</si>
  <si>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</si>
  <si>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</si>
  <si>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</si>
  <si>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</si>
  <si>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</si>
  <si>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</si>
  <si>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</si>
  <si>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</si>
  <si>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</si>
  <si>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</si>
  <si>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</si>
  <si>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</si>
  <si>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</si>
  <si>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</si>
  <si>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</si>
  <si>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</si>
  <si>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</si>
  <si>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</si>
  <si>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</si>
  <si>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</si>
  <si>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</si>
  <si>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</si>
  <si>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</si>
  <si>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</si>
  <si>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</si>
  <si>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</si>
  <si>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</si>
  <si>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</si>
  <si>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</si>
  <si>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</si>
  <si>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</si>
  <si>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</si>
  <si>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</si>
  <si>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</si>
  <si>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</si>
  <si>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</si>
  <si>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</si>
  <si>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</si>
  <si>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</si>
  <si>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</si>
  <si>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</si>
  <si>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</si>
  <si>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</si>
  <si>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</si>
  <si>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</si>
  <si>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</si>
  <si>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</si>
  <si>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</si>
  <si>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</si>
  <si>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</si>
  <si>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</si>
  <si>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</si>
  <si>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</si>
  <si>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</si>
  <si>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</si>
  <si>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</si>
  <si>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</si>
  <si>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</si>
  <si>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</si>
  <si>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</si>
  <si>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</si>
  <si>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</si>
  <si>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</si>
  <si>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</si>
  <si>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</si>
  <si>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</si>
  <si>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</si>
  <si>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</si>
  <si>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</si>
  <si>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</si>
  <si>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</si>
  <si>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</si>
  <si>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</si>
  <si>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</si>
  <si>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</si>
  <si>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</si>
  <si>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</si>
  <si>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</si>
  <si>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</si>
  <si>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</si>
  <si>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</si>
  <si>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</si>
  <si>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</si>
  <si>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</si>
  <si>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</si>
  <si>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</si>
  <si>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</si>
  <si>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</si>
  <si>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</si>
  <si>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</si>
  <si>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</si>
  <si>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</si>
  <si>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</si>
  <si>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</si>
  <si>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</si>
  <si>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</si>
  <si>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</si>
  <si>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</si>
  <si>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</si>
  <si>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</si>
  <si>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</si>
  <si>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</si>
  <si>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</si>
  <si>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</si>
  <si>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</si>
  <si>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</si>
  <si>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</si>
  <si>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</si>
  <si>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</si>
  <si>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</si>
  <si>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</si>
  <si>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</si>
  <si>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</si>
  <si>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</si>
  <si>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</si>
  <si>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</si>
  <si>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</si>
  <si>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</si>
  <si>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</si>
  <si>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</si>
  <si>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</si>
  <si>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</si>
  <si>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</si>
  <si>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</si>
  <si>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</si>
  <si>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</si>
  <si>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</si>
  <si>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</si>
  <si>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</si>
  <si>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</si>
  <si>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</si>
  <si>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</si>
  <si>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</si>
  <si>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</si>
  <si>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</si>
  <si>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</si>
  <si>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</si>
  <si>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</si>
  <si>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</si>
  <si>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</si>
  <si>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</si>
  <si>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</si>
  <si>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</si>
  <si>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</si>
  <si>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</si>
  <si>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</si>
  <si>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</si>
  <si>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</si>
  <si>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</si>
  <si>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</si>
  <si>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</si>
  <si>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</si>
  <si>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</si>
  <si>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</si>
  <si>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</si>
  <si>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</si>
  <si>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</si>
  <si>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</si>
  <si>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</si>
  <si>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</si>
  <si>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</si>
  <si>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</si>
  <si>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</si>
  <si>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</si>
  <si>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</si>
  <si>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</si>
  <si>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</si>
  <si>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</si>
  <si>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</si>
  <si>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</si>
  <si>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</si>
  <si>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</si>
  <si>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</si>
  <si>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</si>
  <si>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</si>
  <si>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</si>
  <si>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</si>
  <si>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</si>
  <si>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</si>
  <si>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</si>
  <si>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</si>
  <si>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</si>
  <si>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</si>
  <si>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</si>
  <si>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</si>
  <si>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</si>
  <si>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</si>
  <si>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</si>
  <si>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</si>
  <si>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</si>
  <si>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</si>
  <si>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</si>
  <si>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</si>
  <si>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</si>
  <si>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</si>
  <si>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</si>
  <si>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</si>
  <si>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</si>
  <si>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</si>
  <si>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</si>
  <si>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</si>
  <si>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</si>
  <si>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</si>
  <si>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</si>
  <si>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</si>
  <si>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</si>
  <si>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</si>
  <si>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</si>
  <si>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</si>
  <si>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</si>
  <si>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</si>
  <si>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</si>
  <si>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</si>
  <si>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</si>
  <si>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</si>
  <si>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</si>
  <si>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</si>
  <si>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</si>
  <si>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</si>
  <si>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</si>
  <si>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</si>
  <si>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</si>
  <si>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</si>
  <si>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</si>
  <si>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</si>
  <si>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</si>
  <si>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</si>
  <si>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</si>
  <si>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</si>
  <si>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</si>
  <si>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</si>
  <si>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</si>
  <si>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</si>
  <si>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</si>
  <si>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</si>
  <si>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</si>
  <si>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</si>
  <si>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</si>
  <si>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</si>
  <si>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</si>
  <si>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</si>
  <si>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</si>
  <si>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</si>
  <si>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</si>
  <si>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</si>
  <si>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</si>
  <si>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</si>
  <si>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</si>
  <si>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</si>
  <si>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</si>
  <si>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</si>
  <si>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</si>
  <si>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</si>
  <si>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</si>
  <si>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</si>
  <si>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</si>
  <si>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</si>
  <si>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</si>
  <si>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</si>
  <si>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</si>
  <si>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</si>
  <si>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</si>
  <si>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</si>
  <si>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</si>
  <si>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</si>
  <si>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</si>
  <si>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</si>
  <si>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</si>
  <si>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</si>
  <si>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</si>
  <si>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</si>
  <si>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</si>
  <si>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</si>
  <si>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</si>
  <si>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</si>
  <si>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</si>
  <si>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</si>
  <si>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</si>
  <si>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</si>
  <si>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</si>
  <si>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</si>
  <si>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</si>
  <si>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</si>
  <si>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</si>
  <si>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</si>
  <si>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</si>
  <si>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</si>
  <si>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</si>
  <si>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</si>
  <si>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</si>
  <si>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</si>
  <si>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</si>
  <si>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</si>
  <si>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</si>
  <si>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</si>
  <si>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</si>
  <si>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</si>
  <si>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</si>
  <si>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</si>
  <si>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</si>
  <si>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</si>
  <si>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</si>
  <si>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</si>
  <si>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</si>
  <si>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</si>
  <si>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</si>
  <si>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</si>
  <si>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</si>
  <si>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</si>
  <si>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</si>
  <si>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</si>
  <si>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</si>
  <si>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</si>
  <si>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</si>
  <si>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</si>
  <si>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</si>
  <si>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</si>
  <si>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</si>
  <si>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</si>
  <si>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</si>
  <si>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</si>
  <si>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</si>
  <si>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</si>
  <si>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</si>
  <si>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</si>
  <si>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</si>
  <si>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</si>
  <si>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</si>
  <si>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</si>
  <si>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</si>
  <si>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</si>
  <si>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</si>
  <si>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</si>
  <si>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</si>
  <si>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</si>
  <si>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</si>
  <si>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</si>
  <si>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</si>
  <si>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</si>
  <si>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</si>
  <si>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</si>
  <si>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</si>
  <si>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</si>
  <si>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</si>
  <si>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</si>
  <si>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</si>
  <si>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</si>
  <si>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</si>
  <si>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</si>
  <si>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</si>
  <si>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</si>
  <si>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</si>
  <si>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</si>
  <si>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</si>
  <si>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</si>
  <si>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</si>
  <si>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</si>
  <si>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</si>
  <si>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</si>
  <si>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</si>
  <si>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</si>
  <si>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</si>
  <si>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</si>
  <si>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</si>
  <si>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</si>
  <si>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</si>
  <si>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</si>
  <si>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</si>
  <si>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</si>
  <si>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</si>
  <si>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</si>
  <si>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</si>
  <si>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</si>
  <si>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</si>
  <si>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</si>
  <si>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</si>
  <si>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</si>
  <si>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</si>
  <si>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</si>
  <si>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</si>
  <si>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</si>
  <si>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</si>
  <si>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</si>
  <si>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</si>
  <si>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</si>
  <si>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</si>
  <si>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</si>
  <si>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</si>
  <si>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</si>
  <si>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</si>
  <si>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</si>
  <si>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</si>
  <si>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</si>
  <si>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</si>
  <si>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</si>
  <si>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</si>
  <si>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</si>
  <si>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</si>
  <si>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</si>
  <si>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</si>
  <si>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</si>
  <si>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</si>
  <si>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</si>
  <si>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</si>
  <si>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</si>
  <si>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</si>
  <si>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</si>
  <si>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</si>
  <si>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</si>
  <si>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</si>
  <si>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</si>
  <si>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</si>
  <si>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</si>
  <si>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</si>
  <si>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</si>
  <si>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</si>
  <si>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</si>
  <si>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</si>
  <si>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</si>
  <si>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</si>
  <si>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</si>
  <si>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</si>
  <si>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</si>
  <si>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</si>
  <si>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</si>
  <si>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</si>
  <si>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</si>
  <si>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</si>
  <si>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</si>
  <si>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</si>
  <si>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</si>
  <si>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</si>
  <si>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</si>
  <si>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</si>
  <si>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</si>
  <si>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</si>
  <si>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</si>
  <si>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</si>
  <si>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</si>
  <si>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</si>
  <si>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</si>
  <si>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</si>
  <si>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</si>
  <si>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</si>
  <si>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</si>
  <si>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</si>
  <si>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</si>
  <si>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</si>
  <si>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</si>
  <si>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</si>
  <si>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</si>
  <si>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</si>
  <si>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</si>
  <si>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</si>
  <si>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</si>
  <si>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</si>
  <si>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</si>
  <si>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</si>
  <si>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</si>
  <si>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</si>
  <si>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</si>
  <si>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</si>
  <si>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</si>
  <si>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</si>
  <si>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</si>
  <si>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</si>
  <si>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</si>
  <si>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</si>
  <si>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</si>
  <si>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</si>
  <si>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</si>
  <si>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</si>
  <si>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</si>
  <si>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</si>
  <si>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</si>
  <si>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</si>
  <si>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</si>
  <si>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</si>
  <si>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</si>
  <si>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</si>
  <si>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</si>
  <si>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</si>
  <si>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</si>
  <si>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</si>
  <si>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</si>
  <si>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</si>
  <si>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</si>
  <si>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</si>
  <si>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</si>
  <si>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</si>
  <si>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</si>
  <si>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</si>
  <si>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</si>
  <si>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</si>
  <si>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</si>
  <si>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</si>
  <si>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</si>
  <si>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</si>
  <si>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</si>
  <si>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</si>
  <si>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</si>
  <si>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</si>
  <si>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</si>
  <si>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</si>
  <si>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</si>
  <si>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</si>
  <si>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</si>
  <si>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</si>
  <si>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</si>
  <si>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</si>
  <si>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</si>
  <si>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</si>
  <si>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</si>
  <si>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</si>
  <si>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</si>
  <si>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</si>
  <si>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</si>
  <si>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</si>
  <si>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</si>
  <si>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</si>
  <si>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</si>
  <si>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</si>
  <si>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</si>
  <si>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</si>
  <si>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</si>
  <si>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</si>
  <si>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</si>
  <si>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</si>
  <si>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</si>
  <si>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</si>
  <si>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</si>
  <si>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</si>
  <si>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</si>
  <si>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</si>
  <si>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</si>
  <si>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</si>
  <si>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</si>
  <si>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</si>
  <si>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</si>
  <si>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</si>
  <si>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</si>
  <si>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</si>
  <si>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</si>
  <si>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</si>
  <si>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</si>
  <si>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</si>
  <si>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</si>
  <si>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</si>
  <si>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</si>
  <si>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</si>
  <si>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</si>
  <si>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</si>
  <si>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</si>
  <si>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</si>
  <si>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</si>
  <si>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</si>
  <si>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</si>
  <si>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</si>
  <si>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</si>
  <si>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</si>
  <si>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</si>
  <si>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</si>
  <si>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</si>
  <si>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</si>
  <si>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</si>
  <si>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</si>
  <si>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</si>
  <si>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</si>
  <si>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</si>
  <si>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</si>
  <si>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</si>
  <si>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</si>
  <si>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</si>
  <si>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</si>
  <si>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</si>
  <si>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</si>
  <si>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</si>
  <si>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</si>
  <si>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</si>
  <si>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</si>
  <si>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</si>
  <si>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</si>
  <si>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</si>
  <si>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</si>
  <si>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</si>
  <si>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</si>
  <si>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</si>
  <si>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</si>
  <si>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</si>
  <si>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</si>
  <si>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</si>
  <si>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</si>
  <si>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</si>
  <si>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</si>
  <si>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</si>
  <si>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</si>
  <si>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</si>
  <si>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</si>
  <si>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</si>
  <si>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</si>
  <si>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</si>
  <si>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</si>
  <si>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</si>
  <si>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</si>
  <si>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</si>
  <si>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</si>
  <si>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</si>
  <si>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</si>
  <si>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</si>
  <si>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</si>
  <si>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</si>
  <si>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</si>
  <si>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</si>
  <si>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</si>
  <si>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</si>
  <si>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</si>
  <si>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</si>
  <si>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</si>
  <si>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</si>
  <si>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</si>
  <si>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</si>
  <si>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</si>
  <si>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</si>
  <si>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</si>
  <si>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</si>
  <si>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</si>
  <si>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</si>
  <si>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</si>
  <si>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</si>
  <si>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</si>
  <si>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</si>
  <si>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</si>
  <si>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</si>
  <si>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</si>
  <si>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</si>
  <si>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</si>
  <si>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</si>
  <si>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</si>
  <si>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</si>
  <si>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</si>
  <si>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</si>
  <si>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</si>
  <si>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</si>
  <si>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</si>
  <si>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</si>
  <si>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</si>
  <si>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</si>
  <si>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</si>
  <si>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</si>
  <si>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</si>
  <si>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</si>
  <si>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</si>
  <si>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</si>
  <si>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</si>
  <si>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</si>
  <si>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</si>
  <si>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</si>
  <si>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</si>
  <si>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</si>
  <si>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</si>
  <si>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</si>
  <si>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</si>
  <si>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</si>
  <si>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</si>
  <si>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</si>
  <si>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</si>
  <si>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</si>
  <si>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</si>
  <si>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</si>
  <si>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</si>
  <si>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</si>
  <si>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</si>
  <si>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</si>
  <si>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</si>
  <si>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</si>
  <si>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</si>
  <si>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</si>
  <si>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</si>
  <si>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</si>
  <si>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</si>
  <si>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</si>
  <si>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</si>
  <si>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</si>
  <si>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</si>
  <si>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</si>
  <si>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</si>
  <si>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</si>
  <si>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</si>
  <si>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</si>
  <si>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</si>
  <si>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</si>
  <si>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</si>
  <si>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</si>
  <si>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</si>
  <si>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</si>
  <si>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</si>
  <si>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</si>
  <si>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</si>
  <si>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</si>
  <si>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</si>
  <si>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</si>
  <si>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</si>
  <si>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</si>
  <si>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</si>
  <si>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</si>
  <si>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</si>
  <si>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</si>
  <si>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</si>
  <si>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</si>
  <si>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</si>
  <si>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</si>
  <si>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</si>
  <si>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</si>
  <si>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</si>
  <si>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</si>
  <si>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</si>
  <si>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</si>
  <si>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</si>
  <si>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</si>
  <si>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</si>
  <si>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</si>
  <si>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</si>
  <si>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</si>
  <si>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</si>
  <si>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</si>
  <si>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</si>
  <si>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</si>
  <si>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</si>
  <si>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</si>
  <si>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</si>
  <si>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</si>
  <si>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</si>
  <si>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</si>
  <si>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</si>
  <si>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</si>
  <si>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</si>
  <si>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</si>
  <si>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</si>
  <si>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</si>
  <si>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</si>
  <si>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</si>
  <si>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</si>
  <si>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</si>
  <si>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</si>
  <si>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</si>
  <si>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</si>
  <si>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</si>
  <si>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</si>
  <si>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</si>
  <si>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</si>
  <si>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</si>
  <si>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</si>
  <si>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</si>
  <si>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</si>
  <si>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</si>
  <si>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</si>
  <si>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</si>
  <si>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</si>
  <si>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</si>
  <si>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</si>
  <si>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</si>
  <si>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</si>
  <si>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</si>
  <si>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</si>
  <si>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</si>
  <si>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</si>
  <si>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</si>
  <si>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</si>
  <si>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</si>
  <si>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</si>
  <si>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</si>
  <si>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</si>
  <si>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</si>
  <si>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</si>
  <si>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</si>
  <si>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</si>
  <si>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</si>
  <si>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</si>
  <si>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</si>
  <si>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</si>
  <si>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</si>
  <si>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</si>
  <si>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</si>
  <si>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</si>
  <si>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</si>
  <si>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</si>
  <si>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</si>
  <si>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</si>
  <si>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</si>
  <si>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</si>
  <si>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</si>
  <si>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</si>
  <si>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</si>
  <si>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</si>
  <si>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</si>
  <si>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</si>
  <si>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</si>
  <si>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</si>
  <si>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</si>
  <si>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</si>
  <si>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</si>
  <si>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</si>
  <si>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</si>
  <si>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</si>
  <si>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</si>
  <si>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</si>
  <si>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</si>
  <si>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</si>
  <si>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</si>
  <si>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</si>
  <si>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</si>
  <si>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</si>
  <si>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</si>
  <si>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</si>
  <si>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</si>
  <si>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</si>
  <si>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</si>
  <si>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</si>
  <si>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</si>
  <si>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</si>
  <si>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</si>
  <si>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</si>
  <si>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</si>
  <si>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</si>
  <si>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</si>
  <si>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</si>
  <si>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</si>
  <si>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</si>
  <si>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</si>
  <si>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</si>
  <si>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</si>
  <si>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</si>
  <si>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</si>
  <si>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</si>
  <si>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</si>
  <si>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</si>
  <si>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</si>
  <si>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</si>
  <si>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</si>
  <si>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</si>
  <si>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</si>
  <si>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</si>
  <si>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</si>
  <si>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</si>
  <si>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</si>
  <si>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</si>
  <si>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</si>
  <si>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</si>
  <si>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</si>
  <si>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</si>
  <si>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</si>
  <si>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</si>
  <si>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</si>
  <si>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</si>
  <si>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</si>
  <si>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</si>
  <si>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</si>
  <si>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</si>
  <si>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</si>
  <si>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</si>
  <si>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</si>
  <si>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</si>
  <si>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</si>
  <si>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</si>
  <si>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</si>
  <si>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</si>
  <si>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</si>
  <si>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</si>
  <si>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</si>
  <si>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</si>
  <si>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</si>
  <si>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</si>
  <si>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</si>
  <si>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</si>
  <si>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</si>
  <si>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</si>
  <si>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</si>
  <si>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</si>
  <si>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</si>
  <si>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</si>
  <si>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</si>
  <si>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</si>
  <si>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</si>
  <si>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</si>
  <si>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</si>
  <si>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</si>
  <si>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</si>
  <si>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</si>
  <si>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</si>
  <si>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</si>
  <si>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</si>
  <si>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</si>
  <si>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</si>
  <si>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</si>
  <si>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</si>
  <si>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</si>
  <si>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</si>
  <si>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</si>
  <si>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</si>
  <si>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</si>
  <si>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</si>
  <si>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</si>
  <si>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</si>
  <si>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</si>
  <si>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</si>
  <si>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</si>
  <si>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</si>
  <si>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</si>
  <si>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</si>
  <si>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</si>
  <si>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</si>
  <si>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</si>
  <si>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</si>
  <si>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</si>
  <si>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</si>
  <si>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</si>
  <si>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</si>
  <si>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</si>
  <si>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</si>
  <si>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</si>
  <si>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</si>
  <si>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</si>
  <si>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</si>
  <si>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</si>
  <si>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</si>
  <si>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</si>
  <si>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</si>
  <si>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</si>
  <si>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</si>
  <si>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</si>
  <si>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</si>
  <si>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</si>
  <si>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</si>
  <si>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</si>
  <si>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</si>
  <si>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</si>
  <si>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</si>
  <si>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</si>
  <si>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</si>
  <si>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</si>
  <si>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</si>
  <si>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</si>
  <si>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</si>
  <si>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</si>
  <si>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</si>
  <si>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</si>
  <si>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</si>
  <si>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</si>
  <si>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</si>
  <si>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</si>
  <si>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</si>
  <si>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</si>
  <si>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</si>
  <si>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</si>
  <si>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</si>
  <si>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</si>
  <si>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</si>
  <si>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</si>
  <si>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</si>
  <si>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</si>
  <si>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</si>
  <si>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</si>
  <si>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</si>
  <si>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</si>
  <si>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</si>
  <si>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</si>
  <si>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</si>
  <si>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</si>
  <si>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</si>
  <si>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</si>
  <si>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</si>
  <si>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</si>
  <si>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</si>
  <si>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</si>
  <si>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</si>
  <si>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</si>
  <si>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</si>
  <si>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</si>
  <si>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</si>
  <si>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</si>
  <si>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</si>
  <si>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</si>
  <si>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</si>
  <si>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</si>
  <si>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</si>
  <si>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</si>
  <si>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</si>
  <si>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</si>
  <si>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</si>
  <si>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</si>
  <si>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</si>
  <si>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</si>
  <si>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</si>
  <si>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</si>
  <si>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</si>
  <si>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</si>
  <si>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</si>
  <si>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</si>
  <si>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</si>
  <si>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</si>
  <si>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</si>
  <si>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</si>
  <si>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</si>
  <si>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</si>
  <si>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</si>
  <si>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</si>
  <si>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</si>
  <si>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</si>
  <si>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</si>
  <si>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</si>
  <si>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</si>
  <si>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</si>
  <si>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</si>
  <si>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</si>
  <si>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</si>
  <si>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</si>
  <si>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</si>
  <si>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</si>
  <si>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</si>
  <si>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</si>
  <si>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</si>
  <si>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</si>
  <si>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</si>
  <si>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</si>
  <si>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</si>
  <si>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</si>
  <si>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</si>
  <si>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</si>
  <si>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</si>
  <si>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</si>
  <si>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</si>
  <si>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</si>
  <si>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</si>
  <si>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</si>
  <si>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</si>
  <si>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</si>
  <si>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</si>
  <si>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</si>
  <si>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</si>
  <si>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</si>
  <si>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</si>
  <si>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</si>
  <si>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</si>
  <si>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</si>
  <si>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</si>
  <si>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</si>
  <si>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</si>
  <si>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</si>
  <si>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</si>
  <si>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</si>
  <si>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</si>
  <si>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</si>
  <si>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</si>
  <si>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</si>
  <si>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</si>
  <si>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</si>
  <si>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</si>
  <si>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</si>
  <si>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</si>
  <si>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</si>
  <si>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</si>
  <si>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</si>
  <si>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</si>
  <si>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</si>
  <si>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</si>
  <si>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</si>
  <si>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</si>
  <si>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</si>
  <si>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</si>
  <si>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</si>
  <si>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</si>
  <si>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</si>
  <si>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</si>
  <si>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</si>
  <si>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</si>
  <si>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</si>
  <si>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</si>
  <si>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</si>
  <si>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</si>
  <si>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</si>
  <si>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</si>
  <si>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</si>
  <si>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</si>
  <si>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</si>
  <si>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</si>
  <si>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</si>
  <si>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</si>
  <si>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</si>
  <si>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</si>
  <si>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</si>
  <si>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</si>
  <si>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</si>
  <si>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</si>
  <si>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</si>
  <si>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</si>
  <si>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</si>
  <si>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</si>
  <si>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</si>
  <si>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</si>
  <si>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</si>
  <si>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</si>
  <si>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</si>
  <si>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</si>
  <si>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</si>
  <si>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</si>
  <si>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</si>
  <si>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</si>
  <si>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</si>
  <si>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</si>
  <si>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</si>
  <si>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</si>
  <si>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</si>
  <si>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</si>
  <si>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</si>
  <si>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</si>
  <si>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</si>
  <si>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</si>
  <si>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</si>
  <si>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</si>
  <si>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</si>
  <si>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</si>
  <si>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</si>
  <si>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</si>
  <si>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</si>
  <si>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</si>
  <si>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</si>
  <si>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</si>
  <si>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</si>
  <si>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</si>
  <si>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</si>
  <si>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</si>
  <si>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</si>
  <si>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</si>
  <si>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</si>
  <si>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</si>
  <si>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</si>
  <si>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</si>
  <si>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</si>
  <si>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</si>
  <si>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</si>
  <si>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</si>
  <si>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</si>
  <si>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</si>
  <si>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</si>
  <si>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</si>
  <si>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</si>
  <si>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</si>
  <si>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</si>
  <si>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</si>
  <si>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</si>
  <si>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</si>
  <si>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</si>
  <si>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</si>
  <si>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</si>
  <si>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</si>
  <si>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</si>
  <si>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</si>
  <si>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</si>
  <si>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</si>
  <si>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</si>
  <si>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</si>
  <si>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</si>
  <si>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</si>
  <si>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</si>
  <si>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</si>
  <si>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</si>
  <si>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</si>
  <si>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</si>
  <si>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</si>
  <si>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</si>
  <si>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</si>
  <si>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</si>
  <si>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</si>
  <si>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</si>
  <si>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</si>
  <si>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</si>
  <si>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</si>
  <si>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</si>
  <si>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</si>
  <si>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</si>
  <si>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</si>
  <si>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</si>
  <si>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</si>
  <si>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</si>
  <si>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</si>
  <si>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</si>
  <si>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</si>
  <si>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</si>
  <si>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</si>
  <si>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</si>
  <si>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</si>
  <si>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</si>
  <si>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</si>
  <si>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</si>
  <si>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</si>
  <si>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</si>
  <si>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</si>
  <si>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</si>
  <si>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</si>
  <si>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</si>
  <si>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</si>
  <si>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</si>
  <si>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</si>
  <si>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</si>
  <si>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</si>
  <si>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</si>
  <si>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</si>
  <si>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</si>
  <si>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</si>
  <si>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</si>
  <si>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</si>
  <si>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</si>
  <si>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</si>
  <si>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</si>
  <si>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</si>
  <si>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</si>
  <si>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</si>
  <si>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</si>
  <si>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</si>
  <si>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</si>
  <si>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</si>
  <si>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</si>
  <si>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</si>
  <si>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</si>
  <si>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</si>
  <si>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</si>
  <si>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</si>
  <si>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</si>
  <si>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</si>
  <si>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</si>
  <si>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</si>
  <si>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</si>
  <si>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</si>
  <si>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</si>
  <si>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</si>
  <si>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</si>
  <si>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</si>
  <si>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</si>
  <si>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</si>
  <si>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</si>
  <si>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</si>
  <si>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</si>
  <si>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</si>
  <si>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</si>
  <si>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</si>
  <si>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</si>
  <si>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</si>
  <si>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</si>
  <si>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</si>
  <si>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</si>
  <si>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</si>
  <si>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</si>
  <si>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</si>
  <si>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</si>
  <si>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</si>
  <si>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</si>
  <si>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</si>
  <si>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</si>
  <si>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</si>
  <si>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</si>
  <si>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</si>
  <si>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</si>
  <si>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</si>
  <si>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</si>
  <si>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</si>
  <si>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</si>
  <si>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</si>
  <si>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</si>
  <si>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</si>
  <si>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</si>
  <si>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</si>
  <si>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</si>
  <si>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</si>
  <si>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</si>
  <si>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</si>
  <si>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</si>
  <si>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</si>
  <si>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</si>
  <si>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</si>
  <si>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</si>
  <si>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</si>
  <si>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</si>
  <si>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</si>
  <si>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</si>
  <si>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</si>
  <si>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</si>
  <si>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</si>
  <si>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</si>
  <si>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</si>
  <si>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</si>
  <si>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</si>
  <si>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</si>
  <si>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</si>
  <si>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</si>
  <si>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</si>
  <si>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</si>
  <si>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</si>
  <si>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</si>
  <si>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</si>
  <si>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</si>
  <si>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</si>
  <si>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</si>
  <si>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</si>
  <si>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</si>
  <si>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</si>
  <si>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</si>
  <si>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</si>
  <si>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</si>
  <si>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</si>
  <si>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</si>
  <si>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</si>
  <si>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</si>
  <si>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</si>
  <si>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</si>
  <si>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</si>
  <si>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</si>
  <si>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</si>
  <si>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</si>
  <si>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</si>
  <si>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</si>
  <si>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</si>
  <si>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</si>
  <si>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</si>
  <si>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</si>
  <si>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</si>
  <si>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</si>
  <si>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</si>
  <si>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</si>
  <si>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</si>
  <si>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</si>
  <si>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</si>
  <si>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</si>
  <si>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</si>
  <si>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</si>
  <si>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</si>
  <si>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</si>
  <si>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</si>
  <si>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</si>
  <si>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</si>
  <si>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</si>
  <si>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</si>
  <si>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</si>
  <si>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</si>
  <si>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</si>
  <si>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</si>
  <si>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</si>
  <si>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</si>
  <si>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</si>
  <si>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</si>
  <si>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</si>
  <si>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</si>
  <si>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</si>
  <si>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</si>
  <si>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</si>
  <si>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</si>
  <si>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</si>
  <si>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</si>
  <si>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</si>
  <si>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</si>
  <si>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</si>
  <si>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</si>
  <si>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</si>
  <si>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</si>
  <si>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</si>
  <si>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</si>
  <si>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</si>
  <si>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</si>
  <si>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</si>
  <si>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</si>
  <si>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</si>
  <si>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</si>
  <si>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</si>
  <si>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</si>
  <si>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</si>
  <si>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</si>
  <si>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</si>
  <si>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</si>
  <si>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</si>
  <si>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</si>
  <si>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</si>
  <si>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</si>
  <si>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</si>
  <si>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</si>
  <si>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</si>
  <si>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</si>
  <si>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</si>
  <si>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</si>
  <si>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</si>
  <si>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</si>
  <si>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</si>
  <si>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</si>
  <si>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</si>
  <si>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</si>
  <si>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</si>
  <si>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</si>
  <si>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</si>
  <si>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</si>
  <si>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</si>
  <si>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</si>
  <si>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</si>
  <si>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</si>
  <si>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</si>
  <si>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</si>
  <si>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</si>
  <si>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</si>
  <si>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</si>
  <si>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</si>
  <si>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</si>
  <si>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</si>
  <si>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</si>
  <si>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</si>
  <si>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</si>
  <si>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</si>
  <si>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</si>
  <si>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</si>
  <si>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</si>
  <si>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</si>
  <si>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</si>
  <si>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</si>
  <si>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</si>
  <si>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</si>
  <si>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</si>
  <si>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</si>
  <si>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</si>
  <si>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</si>
  <si>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</si>
  <si>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</si>
  <si>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</si>
  <si>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</si>
  <si>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</si>
  <si>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</si>
  <si>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</si>
  <si>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</si>
  <si>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</si>
  <si>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</si>
  <si>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</si>
  <si>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</si>
  <si>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</si>
  <si>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</si>
  <si>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</si>
  <si>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</si>
  <si>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</si>
  <si>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</si>
  <si>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</si>
  <si>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</si>
  <si>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</si>
  <si>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</si>
  <si>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</si>
  <si>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</si>
  <si>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</si>
  <si>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</si>
  <si>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</si>
  <si>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</si>
  <si>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</si>
  <si>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</si>
  <si>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</si>
  <si>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</si>
  <si>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</si>
  <si>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</si>
  <si>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</si>
  <si>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</si>
  <si>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</si>
  <si>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</si>
  <si>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</si>
  <si>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</si>
  <si>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</si>
  <si>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</si>
  <si>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</si>
  <si>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</si>
  <si>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</si>
  <si>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</si>
  <si>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</si>
  <si>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</si>
  <si>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</si>
  <si>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</si>
  <si>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</si>
  <si>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</si>
  <si>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</si>
  <si>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</si>
  <si>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</si>
  <si>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</si>
  <si>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</si>
  <si>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</si>
  <si>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</si>
  <si>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</si>
  <si>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</si>
  <si>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</si>
  <si>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</si>
  <si>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</si>
  <si>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</si>
  <si>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</si>
  <si>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</si>
  <si>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</si>
  <si>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</si>
  <si>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</si>
  <si>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</si>
  <si>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</si>
  <si>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</si>
  <si>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</si>
  <si>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</si>
  <si>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</si>
  <si>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</si>
  <si>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</si>
  <si>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</si>
  <si>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</si>
  <si>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</si>
  <si>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</si>
  <si>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</si>
  <si>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</si>
  <si>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</si>
  <si>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</si>
  <si>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</si>
  <si>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</si>
  <si>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</si>
  <si>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</si>
  <si>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</si>
  <si>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</si>
  <si>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</si>
  <si>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</si>
  <si>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</si>
  <si>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</si>
  <si>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</si>
  <si>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</si>
  <si>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</si>
  <si>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</si>
  <si>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</si>
  <si>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</si>
  <si>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</si>
  <si>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</si>
  <si>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</si>
  <si>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</si>
  <si>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</si>
  <si>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</si>
  <si>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</si>
  <si>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</si>
  <si>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</si>
  <si>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</si>
  <si>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</si>
  <si>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</si>
  <si>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</si>
  <si>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</si>
  <si>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</si>
  <si>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</si>
  <si>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</si>
  <si>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</si>
  <si>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</si>
  <si>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</si>
  <si>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</si>
  <si>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</si>
  <si>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</si>
  <si>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</si>
  <si>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</si>
  <si>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</si>
  <si>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</si>
  <si>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</si>
  <si>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</si>
  <si>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</si>
  <si>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</si>
  <si>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</si>
  <si>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</si>
  <si>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</si>
  <si>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</si>
  <si>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</si>
  <si>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</si>
  <si>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</si>
  <si>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</si>
  <si>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</si>
  <si>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</si>
  <si>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</si>
  <si>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</si>
  <si>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</si>
  <si>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</si>
  <si>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</si>
  <si>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</si>
  <si>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</si>
  <si>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</si>
  <si>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</si>
  <si>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</si>
  <si>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</si>
  <si>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</si>
  <si>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</si>
  <si>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</si>
  <si>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</si>
  <si>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</si>
  <si>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</si>
  <si>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</si>
  <si>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</si>
  <si>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</si>
  <si>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</si>
  <si>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</si>
  <si>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</si>
  <si>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</si>
  <si>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</si>
  <si>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</si>
  <si>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</si>
  <si>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</si>
  <si>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</si>
  <si>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</si>
  <si>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</si>
  <si>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</si>
  <si>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</si>
  <si>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</si>
  <si>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</si>
  <si>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</si>
  <si>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</si>
  <si>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</si>
  <si>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</si>
  <si>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</si>
  <si>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</si>
  <si>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</si>
  <si>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</si>
  <si>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</si>
  <si>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</si>
  <si>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</si>
  <si>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</si>
  <si>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</si>
  <si>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</si>
  <si>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</si>
  <si>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</si>
  <si>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</si>
  <si>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</si>
  <si>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</si>
  <si>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</si>
  <si>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</si>
  <si>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</si>
  <si>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</si>
  <si>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</si>
  <si>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</si>
  <si>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</si>
  <si>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</si>
  <si>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</si>
  <si>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</si>
  <si>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</si>
  <si>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</si>
  <si>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</si>
  <si>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</si>
  <si>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</si>
  <si>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</si>
  <si>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</si>
  <si>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</si>
  <si>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</si>
  <si>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</si>
  <si>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</si>
  <si>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</si>
  <si>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</si>
  <si>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</si>
  <si>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</si>
  <si>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</si>
  <si>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</si>
  <si>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</si>
  <si>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</si>
  <si>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</si>
  <si>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</si>
  <si>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</si>
  <si>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</si>
  <si>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</si>
  <si>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</si>
  <si>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</si>
  <si>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</si>
  <si>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</si>
  <si>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</si>
  <si>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</si>
  <si>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</si>
  <si>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</si>
  <si>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</si>
  <si>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</si>
  <si>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</si>
  <si>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</si>
  <si>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</si>
  <si>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</si>
  <si>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</si>
  <si>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</si>
  <si>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</si>
  <si>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</si>
  <si>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</si>
  <si>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</si>
  <si>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</si>
  <si>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</si>
  <si>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</si>
  <si>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</si>
  <si>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</si>
  <si>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</si>
  <si>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</si>
  <si>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</si>
  <si>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</si>
  <si>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</si>
  <si>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</si>
  <si>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</si>
  <si>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</si>
  <si>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</si>
  <si>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</si>
  <si>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</si>
  <si>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</si>
  <si>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</si>
  <si>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</si>
  <si>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</si>
  <si>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</si>
  <si>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</si>
  <si>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</si>
  <si>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</si>
  <si>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</si>
  <si>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</si>
  <si>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</si>
  <si>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</si>
  <si>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</si>
  <si>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</si>
  <si>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</si>
  <si>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</si>
  <si>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</si>
  <si>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</si>
  <si>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</si>
  <si>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</si>
  <si>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</si>
  <si>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</si>
  <si>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</si>
  <si>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</si>
  <si>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</si>
  <si>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</si>
  <si>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</si>
  <si>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</si>
  <si>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</si>
  <si>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</si>
  <si>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</si>
  <si>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</si>
  <si>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</si>
  <si>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</si>
  <si>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</si>
  <si>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</si>
  <si>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</si>
  <si>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</si>
  <si>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</si>
  <si>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</si>
  <si>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</si>
  <si>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</si>
  <si>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</si>
  <si>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</si>
  <si>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</si>
  <si>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</si>
  <si>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</si>
  <si>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</si>
  <si>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</si>
  <si>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</si>
  <si>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</si>
  <si>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</si>
  <si>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</si>
  <si>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</si>
  <si>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</si>
  <si>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</si>
  <si>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</si>
  <si>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</si>
  <si>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</si>
  <si>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</si>
  <si>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</si>
  <si>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</si>
  <si>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</si>
  <si>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</si>
  <si>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</si>
  <si>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</si>
  <si>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</si>
  <si>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</si>
  <si>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</si>
  <si>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</si>
  <si>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</si>
  <si>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</si>
  <si>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</si>
  <si>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</si>
  <si>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</si>
  <si>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</si>
  <si>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</si>
  <si>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</si>
  <si>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</si>
  <si>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</si>
  <si>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</si>
  <si>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</si>
  <si>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</si>
  <si>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</si>
  <si>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</si>
  <si>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</si>
  <si>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</si>
  <si>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</si>
  <si>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</si>
  <si>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</si>
  <si>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</si>
  <si>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</si>
  <si>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</si>
  <si>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</si>
  <si>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</si>
  <si>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</si>
  <si>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</si>
  <si>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</si>
  <si>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</si>
  <si>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</si>
  <si>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</si>
  <si>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</si>
  <si>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</si>
  <si>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</si>
  <si>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</si>
  <si>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</si>
  <si>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</si>
  <si>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</si>
  <si>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</si>
  <si>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</si>
  <si>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</si>
  <si>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</si>
  <si>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</si>
  <si>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</si>
  <si>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</si>
  <si>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</si>
  <si>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</si>
  <si>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</si>
  <si>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</si>
  <si>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</si>
  <si>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</si>
  <si>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</si>
  <si>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</si>
  <si>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</si>
  <si>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</si>
  <si>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</si>
  <si>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</si>
  <si>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</si>
  <si>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</si>
  <si>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</si>
  <si>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</si>
  <si>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</si>
  <si>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</si>
  <si>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</si>
  <si>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</si>
  <si>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</si>
  <si>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</si>
  <si>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</si>
  <si>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</si>
  <si>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</si>
  <si>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</si>
  <si>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</si>
  <si>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</si>
  <si>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</si>
  <si>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</si>
  <si>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</si>
  <si>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</si>
  <si>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</si>
  <si>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</si>
  <si>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</si>
  <si>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</si>
  <si>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</si>
  <si>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</si>
  <si>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</si>
  <si>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</si>
  <si>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</si>
  <si>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</si>
  <si>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</si>
  <si>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</si>
  <si>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</si>
  <si>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</si>
  <si>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</si>
  <si>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</si>
  <si>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</si>
  <si>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</si>
  <si>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</si>
  <si>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</si>
  <si>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</si>
  <si>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</si>
  <si>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</si>
  <si>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</si>
  <si>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</si>
  <si>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</si>
  <si>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</si>
  <si>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</si>
  <si>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</si>
  <si>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</si>
  <si>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</si>
  <si>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</si>
  <si>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</si>
  <si>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</si>
  <si>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</si>
  <si>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</si>
  <si>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</si>
  <si>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</si>
  <si>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</si>
  <si>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</si>
  <si>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</si>
  <si>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</si>
  <si>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</si>
  <si>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</si>
  <si>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</si>
  <si>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</si>
  <si>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</si>
  <si>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</si>
  <si>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</si>
  <si>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</si>
  <si>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</si>
  <si>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</si>
  <si>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</si>
  <si>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</si>
  <si>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</si>
  <si>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</si>
  <si>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</si>
  <si>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</si>
  <si>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</si>
  <si>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</si>
  <si>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</si>
  <si>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</si>
  <si>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</si>
  <si>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</si>
  <si>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</si>
  <si>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</si>
  <si>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</si>
  <si>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</si>
  <si>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</si>
  <si>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</si>
  <si>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</si>
  <si>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</si>
  <si>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</si>
  <si>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</si>
  <si>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</si>
  <si>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</si>
  <si>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</si>
  <si>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</si>
  <si>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</si>
  <si>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</si>
  <si>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</si>
  <si>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</si>
  <si>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</si>
  <si>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</si>
  <si>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</si>
  <si>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</si>
  <si>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</si>
  <si>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</si>
  <si>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</si>
  <si>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</si>
  <si>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</si>
  <si>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</si>
  <si>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</si>
  <si>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</si>
  <si>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</si>
  <si>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</si>
  <si>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</si>
  <si>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</si>
  <si>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</si>
  <si>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</si>
  <si>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</si>
  <si>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</si>
  <si>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</si>
  <si>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</si>
  <si>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</si>
  <si>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</si>
  <si>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</si>
  <si>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</si>
  <si>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</si>
  <si>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</si>
  <si>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</si>
  <si>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</si>
  <si>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</si>
  <si>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</si>
  <si>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</si>
  <si>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</si>
  <si>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</si>
  <si>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</si>
  <si>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</si>
  <si>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</si>
  <si>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</si>
  <si>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</si>
  <si>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</si>
  <si>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</si>
  <si>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</si>
  <si>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</si>
  <si>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</si>
  <si>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</si>
  <si>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</si>
  <si>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</si>
  <si>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</si>
  <si>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</si>
  <si>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</si>
  <si>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</si>
  <si>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</si>
  <si>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</si>
  <si>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</si>
  <si>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</si>
  <si>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</si>
  <si>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</si>
  <si>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</si>
  <si>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</si>
  <si>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</si>
  <si>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</si>
  <si>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</si>
  <si>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</si>
  <si>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</si>
  <si>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</si>
  <si>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</si>
  <si>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</si>
  <si>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</si>
  <si>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</si>
  <si>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</si>
  <si>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</si>
  <si>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</si>
  <si>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</si>
  <si>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</si>
  <si>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</si>
  <si>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</si>
  <si>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</si>
  <si>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</si>
  <si>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</si>
  <si>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</si>
  <si>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</si>
  <si>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</si>
  <si>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</si>
  <si>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</si>
  <si>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</si>
  <si>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</si>
  <si>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</si>
  <si>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</si>
  <si>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</si>
  <si>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</si>
  <si>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</si>
  <si>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</si>
  <si>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</si>
  <si>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</si>
  <si>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</si>
  <si>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</si>
  <si>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</si>
  <si>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</si>
  <si>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</si>
  <si>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</si>
  <si>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</si>
  <si>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</si>
  <si>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</si>
  <si>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</si>
  <si>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</si>
  <si>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</si>
  <si>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</si>
  <si>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</si>
  <si>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</si>
  <si>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</si>
  <si>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</si>
  <si>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</si>
  <si>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</si>
  <si>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</si>
  <si>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</si>
  <si>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</si>
  <si>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</si>
  <si>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</si>
  <si>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</si>
  <si>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</si>
  <si>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</si>
  <si>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</si>
  <si>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</si>
  <si>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</si>
  <si>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</si>
  <si>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</si>
  <si>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</si>
  <si>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</si>
  <si>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</si>
  <si>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</si>
  <si>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</si>
  <si>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</si>
  <si>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</si>
  <si>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</si>
  <si>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</si>
  <si>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</si>
  <si>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</si>
  <si>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</si>
  <si>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</si>
  <si>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</si>
  <si>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</si>
  <si>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</si>
  <si>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</si>
  <si>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</si>
  <si>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</si>
  <si>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</si>
  <si>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</si>
  <si>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</si>
  <si>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</si>
  <si>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</si>
  <si>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</si>
  <si>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</si>
  <si>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</si>
  <si>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</si>
  <si>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</si>
  <si>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</si>
  <si>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</si>
  <si>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</si>
  <si>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</si>
  <si>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</si>
  <si>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</si>
  <si>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</si>
  <si>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</si>
  <si>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</si>
  <si>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</si>
  <si>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</si>
  <si>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</si>
  <si>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</si>
  <si>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</si>
  <si>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</si>
  <si>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</si>
  <si>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</si>
  <si>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</si>
  <si>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</si>
  <si>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</si>
  <si>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</si>
  <si>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</si>
  <si>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</si>
  <si>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</si>
  <si>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</si>
  <si>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</si>
  <si>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</si>
  <si>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</si>
  <si>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</si>
  <si>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</si>
  <si>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</si>
  <si>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</si>
  <si>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</si>
  <si>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</si>
  <si>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</si>
  <si>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</si>
  <si>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</si>
  <si>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</si>
  <si>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</si>
  <si>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</si>
  <si>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</si>
  <si>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</si>
  <si>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</si>
  <si>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</si>
  <si>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</si>
  <si>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</si>
  <si>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</si>
  <si>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</si>
  <si>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</si>
  <si>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</si>
  <si>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</si>
  <si>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</si>
  <si>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</si>
  <si>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</si>
  <si>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</si>
  <si>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</si>
  <si>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</si>
  <si>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</si>
  <si>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</si>
  <si>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</si>
  <si>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</si>
  <si>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</si>
  <si>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</si>
  <si>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</si>
  <si>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</si>
  <si>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</si>
  <si>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</si>
  <si>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</si>
  <si>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</si>
  <si>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</si>
  <si>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</si>
  <si>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</si>
  <si>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</si>
  <si>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</si>
  <si>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</si>
  <si>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</si>
  <si>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</si>
  <si>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</si>
  <si>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</si>
  <si>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</si>
  <si>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</si>
  <si>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</si>
  <si>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</si>
  <si>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</si>
  <si>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</si>
  <si>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</si>
  <si>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</si>
  <si>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</si>
  <si>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</si>
  <si>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</si>
  <si>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</si>
  <si>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</si>
  <si>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</si>
  <si>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</si>
  <si>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</si>
  <si>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</si>
  <si>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</si>
  <si>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</si>
  <si>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</si>
  <si>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</si>
  <si>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</si>
  <si>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</si>
  <si>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</si>
  <si>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</si>
  <si>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</si>
  <si>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</si>
  <si>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</si>
  <si>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</si>
  <si>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</si>
  <si>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</si>
  <si>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</si>
  <si>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</si>
  <si>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</si>
  <si>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</si>
  <si>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</si>
  <si>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</si>
  <si>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</si>
  <si>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</si>
  <si>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</si>
  <si>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</si>
  <si>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</si>
  <si>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</si>
  <si>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</si>
  <si>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</si>
  <si>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</si>
  <si>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</si>
  <si>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</si>
  <si>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</si>
  <si>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</si>
  <si>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</si>
  <si>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</si>
  <si>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</si>
  <si>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</si>
  <si>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</si>
  <si>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</si>
  <si>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</si>
  <si>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</si>
  <si>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</si>
  <si>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</si>
  <si>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</si>
  <si>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</si>
  <si>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</si>
  <si>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</si>
  <si>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</si>
  <si>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</si>
  <si>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</si>
  <si>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</si>
  <si>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</si>
  <si>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</si>
  <si>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</si>
  <si>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</si>
  <si>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</si>
  <si>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</si>
  <si>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</si>
  <si>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</si>
  <si>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</si>
  <si>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</si>
  <si>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</si>
  <si>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</si>
  <si>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</si>
  <si>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</si>
  <si>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</si>
  <si>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</si>
  <si>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</si>
  <si>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</si>
  <si>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</si>
  <si>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</si>
  <si>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</si>
  <si>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</si>
  <si>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</si>
  <si>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</si>
  <si>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</si>
  <si>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</si>
  <si>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</si>
  <si>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</si>
  <si>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</si>
  <si>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</si>
  <si>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</si>
  <si>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</si>
  <si>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</si>
  <si>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</si>
  <si>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</si>
  <si>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</si>
  <si>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</si>
  <si>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</si>
  <si>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</si>
  <si>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</si>
  <si>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</si>
  <si>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</si>
  <si>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</si>
  <si>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</si>
  <si>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</si>
  <si>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</si>
  <si>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</si>
  <si>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</si>
  <si>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</si>
  <si>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</si>
  <si>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</si>
  <si>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</si>
  <si>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</si>
  <si>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</si>
  <si>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</si>
  <si>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</si>
  <si>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</si>
  <si>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</si>
  <si>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</si>
  <si>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</si>
  <si>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</si>
  <si>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</si>
  <si>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</si>
  <si>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</si>
  <si>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</si>
  <si>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</si>
  <si>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</si>
  <si>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</si>
  <si>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</si>
  <si>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</si>
  <si>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</si>
  <si>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</si>
  <si>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</si>
  <si>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</si>
  <si>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</si>
  <si>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</si>
  <si>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</si>
  <si>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</si>
  <si>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</si>
  <si>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</si>
  <si>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</si>
  <si>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</si>
  <si>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</si>
  <si>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</si>
  <si>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</si>
  <si>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</si>
  <si>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</si>
  <si>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</si>
  <si>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</si>
  <si>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</si>
  <si>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</si>
  <si>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</si>
  <si>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</si>
  <si>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</si>
  <si>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</si>
  <si>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</si>
  <si>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</si>
  <si>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</si>
  <si>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</si>
  <si>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</si>
  <si>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</si>
  <si>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</si>
  <si>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</si>
  <si>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</si>
  <si>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</si>
  <si>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</si>
  <si>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</si>
  <si>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</si>
  <si>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</si>
  <si>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</si>
  <si>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</si>
  <si>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</si>
  <si>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</si>
  <si>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</si>
  <si>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</si>
  <si>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</si>
  <si>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</si>
  <si>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</si>
  <si>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</si>
  <si>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</si>
  <si>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</si>
  <si>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</si>
  <si>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</si>
  <si>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</si>
  <si>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</si>
  <si>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</si>
  <si>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</si>
  <si>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</si>
  <si>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</si>
  <si>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</si>
  <si>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</si>
  <si>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</si>
  <si>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</si>
  <si>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</si>
  <si>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</si>
  <si>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</si>
  <si>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</si>
  <si>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</si>
  <si>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</si>
  <si>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</si>
  <si>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</si>
  <si>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</si>
  <si>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</si>
  <si>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</si>
  <si>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</si>
  <si>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</si>
  <si>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</si>
  <si>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</si>
  <si>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</si>
  <si>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</si>
  <si>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</si>
  <si>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</si>
  <si>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</si>
  <si>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</si>
  <si>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</si>
  <si>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</si>
  <si>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</si>
  <si>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</si>
  <si>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</si>
  <si>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</si>
  <si>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</si>
  <si>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</si>
  <si>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</si>
  <si>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</si>
  <si>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</si>
  <si>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</si>
  <si>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</si>
  <si>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</si>
  <si>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</si>
  <si>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</si>
  <si>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</si>
  <si>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</si>
  <si>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</si>
  <si>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</si>
  <si>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</si>
  <si>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</si>
  <si>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</si>
  <si>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</si>
  <si>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</si>
  <si>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</si>
  <si>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</si>
  <si>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</si>
  <si>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</si>
  <si>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</si>
  <si>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</si>
  <si>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</si>
  <si>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</si>
  <si>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</si>
  <si>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</si>
  <si>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</si>
  <si>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</si>
  <si>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</si>
  <si>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</si>
  <si>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</si>
  <si>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</si>
  <si>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</si>
  <si>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</si>
  <si>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</si>
  <si>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</si>
  <si>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</si>
  <si>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</si>
  <si>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</si>
  <si>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</si>
  <si>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</si>
  <si>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</si>
  <si>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</si>
  <si>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</si>
  <si>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</si>
  <si>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</si>
  <si>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</si>
  <si>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</si>
  <si>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</si>
  <si>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</si>
  <si>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</si>
  <si>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</si>
  <si>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</si>
  <si>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</si>
  <si>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</si>
  <si>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</si>
  <si>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</si>
  <si>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</si>
  <si>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</si>
  <si>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</si>
  <si>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</si>
  <si>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</si>
  <si>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</si>
  <si>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</si>
  <si>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</si>
  <si>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</si>
  <si>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</si>
  <si>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</si>
  <si>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</si>
  <si>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</si>
  <si>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</si>
  <si>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</si>
  <si>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</si>
  <si>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</si>
  <si>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</si>
  <si>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</si>
  <si>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</si>
  <si>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</si>
  <si>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</si>
  <si>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</si>
  <si>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</si>
  <si>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</si>
  <si>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</si>
  <si>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</si>
  <si>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</si>
  <si>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</si>
  <si>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</si>
  <si>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</si>
  <si>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</si>
  <si>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</si>
  <si>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</si>
  <si>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</si>
  <si>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</si>
  <si>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</si>
  <si>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</si>
  <si>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</si>
  <si>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</si>
  <si>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</si>
  <si>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</si>
  <si>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</si>
  <si>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</si>
  <si>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</si>
  <si>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</si>
  <si>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</si>
  <si>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</si>
  <si>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</si>
  <si>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</si>
  <si>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</si>
  <si>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</si>
  <si>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</si>
  <si>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</si>
  <si>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</si>
  <si>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</si>
  <si>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</si>
  <si>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</si>
  <si>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</si>
  <si>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</si>
  <si>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</si>
  <si>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</si>
  <si>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</si>
  <si>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</si>
  <si>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</si>
  <si>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</si>
  <si>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</si>
  <si>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</si>
  <si>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</si>
  <si>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</si>
  <si>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</si>
  <si>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</si>
  <si>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</si>
  <si>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</si>
  <si>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</si>
  <si>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</si>
  <si>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</si>
  <si>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</si>
  <si>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</si>
  <si>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</si>
  <si>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</si>
  <si>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</si>
  <si>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</si>
  <si>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</si>
  <si>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</si>
  <si>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</si>
  <si>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</si>
  <si>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</si>
  <si>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</si>
  <si>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</si>
  <si>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</si>
  <si>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</si>
  <si>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</si>
  <si>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</si>
  <si>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</si>
  <si>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</si>
  <si>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</si>
  <si>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</si>
  <si>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</si>
  <si>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</si>
  <si>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</si>
  <si>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</si>
  <si>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</si>
  <si>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</si>
  <si>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</si>
  <si>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</si>
  <si>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</si>
  <si>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</si>
  <si>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</si>
  <si>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</si>
  <si>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</si>
  <si>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</si>
  <si>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</si>
  <si>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</si>
  <si>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</si>
  <si>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</si>
  <si>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</si>
  <si>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</si>
  <si>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</si>
  <si>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</si>
  <si>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</si>
  <si>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</si>
  <si>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</si>
  <si>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</si>
  <si>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</si>
  <si>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</si>
  <si>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</si>
  <si>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</si>
  <si>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</si>
  <si>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</si>
  <si>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</si>
  <si>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</si>
  <si>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</si>
  <si>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</si>
  <si>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</si>
  <si>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</si>
  <si>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</si>
  <si>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</si>
  <si>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</si>
  <si>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</si>
  <si>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</si>
  <si>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</si>
  <si>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</si>
  <si>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</si>
  <si>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</si>
  <si>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</si>
  <si>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</si>
  <si>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</si>
  <si>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</si>
  <si>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</si>
  <si>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</si>
  <si>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</si>
  <si>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</si>
  <si>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</si>
  <si>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</si>
  <si>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</si>
  <si>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</si>
  <si>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</si>
  <si>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</si>
  <si>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</si>
  <si>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</si>
  <si>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</si>
  <si>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</si>
  <si>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</si>
  <si>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</si>
  <si>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</si>
  <si>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</si>
  <si>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</si>
  <si>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</si>
  <si>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</si>
  <si>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</si>
  <si>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</si>
  <si>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</si>
  <si>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</si>
  <si>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</si>
  <si>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</si>
  <si>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</si>
  <si>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</si>
  <si>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</si>
  <si>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</si>
  <si>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</si>
  <si>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</si>
  <si>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</si>
  <si>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</si>
  <si>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</si>
  <si>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</si>
  <si>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</si>
  <si>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</si>
  <si>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</si>
  <si>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</si>
  <si>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</si>
  <si>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</si>
  <si>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</si>
  <si>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</si>
  <si>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</si>
  <si>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</si>
  <si>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</si>
  <si>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</si>
  <si>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</si>
  <si>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</si>
  <si>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</si>
  <si>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</si>
  <si>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</si>
  <si>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</si>
  <si>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</si>
  <si>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</si>
  <si>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</si>
  <si>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</si>
  <si>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</si>
  <si>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</si>
  <si>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</si>
  <si>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</si>
  <si>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</si>
  <si>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</si>
  <si>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</si>
  <si>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</si>
  <si>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</si>
  <si>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</si>
  <si>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</si>
  <si>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</si>
  <si>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</si>
  <si>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</si>
  <si>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</si>
  <si>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</si>
  <si>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</si>
  <si>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</si>
  <si>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</si>
  <si>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</si>
  <si>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</si>
  <si>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</si>
  <si>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</si>
  <si>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</si>
  <si>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</si>
  <si>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</si>
  <si>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</si>
  <si>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</si>
  <si>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</si>
  <si>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</si>
  <si>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</si>
  <si>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</si>
  <si>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</si>
  <si>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</si>
  <si>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</si>
  <si>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</si>
  <si>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</si>
  <si>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</si>
  <si>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</si>
  <si>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</si>
  <si>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</si>
  <si>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</si>
  <si>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</si>
  <si>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</si>
  <si>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</si>
  <si>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</si>
  <si>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</si>
  <si>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</si>
  <si>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</si>
  <si>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</si>
  <si>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</si>
  <si>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</si>
  <si>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</si>
  <si>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</si>
  <si>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</si>
  <si>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</si>
  <si>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</si>
  <si>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</si>
  <si>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</si>
  <si>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</si>
  <si>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</si>
  <si>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</si>
  <si>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</si>
  <si>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</si>
  <si>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</si>
  <si>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</si>
  <si>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</si>
  <si>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</si>
  <si>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</si>
  <si>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</si>
  <si>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</si>
  <si>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</si>
  <si>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</si>
  <si>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</si>
  <si>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</si>
  <si>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</si>
  <si>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</si>
  <si>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</si>
  <si>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</si>
  <si>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</si>
  <si>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</si>
  <si>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</si>
  <si>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</si>
  <si>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</si>
  <si>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</si>
  <si>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</si>
  <si>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</si>
  <si>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</si>
  <si>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</si>
  <si>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</si>
  <si>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</si>
  <si>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</si>
  <si>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</si>
  <si>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</si>
  <si>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</si>
  <si>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</si>
  <si>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</si>
  <si>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</si>
  <si>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</si>
  <si>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</si>
  <si>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</si>
  <si>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</si>
  <si>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</si>
  <si>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</si>
  <si>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</si>
  <si>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</si>
  <si>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</si>
  <si>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</si>
  <si>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</si>
  <si>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</si>
  <si>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</si>
  <si>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</si>
  <si>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</si>
  <si>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</si>
  <si>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</si>
  <si>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</si>
  <si>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</si>
  <si>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</si>
  <si>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</si>
  <si>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</si>
  <si>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</si>
  <si>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</si>
  <si>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</si>
  <si>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</si>
  <si>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</si>
  <si>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</si>
  <si>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</si>
  <si>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</si>
  <si>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</si>
  <si>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</si>
  <si>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</si>
  <si>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</si>
  <si>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</si>
  <si>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</si>
  <si>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</si>
  <si>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</si>
  <si>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</si>
  <si>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</si>
  <si>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</si>
  <si>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</si>
  <si>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</si>
  <si>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</si>
  <si>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</si>
  <si>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</si>
  <si>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</si>
  <si>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</si>
  <si>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</si>
  <si>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</si>
  <si>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</si>
  <si>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</si>
  <si>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</si>
  <si>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</si>
  <si>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</si>
  <si>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</si>
  <si>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</si>
  <si>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</si>
  <si>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</si>
  <si>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</si>
  <si>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</si>
  <si>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</si>
  <si>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</si>
  <si>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</si>
  <si>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</si>
  <si>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</si>
  <si>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</si>
  <si>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</si>
  <si>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</si>
  <si>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</si>
  <si>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</si>
  <si>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</si>
  <si>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</si>
  <si>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</si>
  <si>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</si>
  <si>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</si>
  <si>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</si>
  <si>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</si>
  <si>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</si>
  <si>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</si>
  <si>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</si>
  <si>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</si>
  <si>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</si>
  <si>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</si>
  <si>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</si>
  <si>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</si>
  <si>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</si>
  <si>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</si>
  <si>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</si>
  <si>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</si>
  <si>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</si>
  <si>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</si>
  <si>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</si>
  <si>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</si>
  <si>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</si>
  <si>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</si>
  <si>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</si>
  <si>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</si>
  <si>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</si>
  <si>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</si>
  <si>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</si>
  <si>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</si>
  <si>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</si>
  <si>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</si>
  <si>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</si>
  <si>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</si>
  <si>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</si>
  <si>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</si>
  <si>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</si>
  <si>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</si>
  <si>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</si>
  <si>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</si>
  <si>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</si>
  <si>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</si>
  <si>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</si>
  <si>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</si>
  <si>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</si>
  <si>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</si>
  <si>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</si>
  <si>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</si>
  <si>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</si>
  <si>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</si>
  <si>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</si>
  <si>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</si>
  <si>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</si>
  <si>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</si>
  <si>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</si>
  <si>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</si>
  <si>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</si>
  <si>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</si>
  <si>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</si>
  <si>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</si>
  <si>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</si>
  <si>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</si>
  <si>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</si>
  <si>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</si>
  <si>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</si>
  <si>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</si>
  <si>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</si>
  <si>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</si>
  <si>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</si>
  <si>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</si>
  <si>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</si>
  <si>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</si>
  <si>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</si>
  <si>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</si>
  <si>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</si>
  <si>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</si>
  <si>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</si>
  <si>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</si>
  <si>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</si>
  <si>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</si>
  <si>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</si>
  <si>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</si>
  <si>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</si>
  <si>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</si>
  <si>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</si>
  <si>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</si>
  <si>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</si>
  <si>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</si>
  <si>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</si>
  <si>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</si>
  <si>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</si>
  <si>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</si>
  <si>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</si>
  <si>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</si>
  <si>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</si>
  <si>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</si>
  <si>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</si>
  <si>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</si>
  <si>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</si>
  <si>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</si>
  <si>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</si>
  <si>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</si>
  <si>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</si>
  <si>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</si>
  <si>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</si>
  <si>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</si>
  <si>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</si>
  <si>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</si>
  <si>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</si>
  <si>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</si>
  <si>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</si>
  <si>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</si>
  <si>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</si>
  <si>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</si>
  <si>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</si>
  <si>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</si>
  <si>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</si>
  <si>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</si>
  <si>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</si>
  <si>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</si>
  <si>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</si>
  <si>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</si>
  <si>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</si>
  <si>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</si>
  <si>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</si>
  <si>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</si>
  <si>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</si>
  <si>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</si>
  <si>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</si>
  <si>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</si>
  <si>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</si>
  <si>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</si>
  <si>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</si>
  <si>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</si>
  <si>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</si>
  <si>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</si>
  <si>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</si>
  <si>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</si>
  <si>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</si>
  <si>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</si>
  <si>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</si>
  <si>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</si>
  <si>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</si>
  <si>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</si>
  <si>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</si>
  <si>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</si>
  <si>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</si>
  <si>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</si>
  <si>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</si>
  <si>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</si>
  <si>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</si>
  <si>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</si>
  <si>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</si>
  <si>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</si>
  <si>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</si>
  <si>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</si>
  <si>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</si>
  <si>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</si>
  <si>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</si>
  <si>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</si>
  <si>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</si>
  <si>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</si>
  <si>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</si>
  <si>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</si>
  <si>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</si>
  <si>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</si>
  <si>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</si>
  <si>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</si>
  <si>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</si>
  <si>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</si>
  <si>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</si>
  <si>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</si>
  <si>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</si>
  <si>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</si>
  <si>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</si>
  <si>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</si>
  <si>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</si>
  <si>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</si>
  <si>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</si>
  <si>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</si>
  <si>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</si>
  <si>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</si>
  <si>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</si>
  <si>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</si>
  <si>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</si>
  <si>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</si>
  <si>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</si>
  <si>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</si>
  <si>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</si>
  <si>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</si>
  <si>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</si>
  <si>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</si>
  <si>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</si>
  <si>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</si>
  <si>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</si>
  <si>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</si>
  <si>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</si>
  <si>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</si>
  <si>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</si>
  <si>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</si>
  <si>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</si>
  <si>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</si>
  <si>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</si>
  <si>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</si>
  <si>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</si>
  <si>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</si>
  <si>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</si>
  <si>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</si>
  <si>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</si>
  <si>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</si>
  <si>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</si>
  <si>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</si>
  <si>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</si>
  <si>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</si>
  <si>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</si>
  <si>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</si>
  <si>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</si>
  <si>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</si>
  <si>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</si>
  <si>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</si>
  <si>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</si>
  <si>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</si>
  <si>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</si>
  <si>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</si>
  <si>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</si>
  <si>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</si>
  <si>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</si>
  <si>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</si>
  <si>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</si>
  <si>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</si>
  <si>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</si>
  <si>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</si>
  <si>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</si>
  <si>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</si>
  <si>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</si>
  <si>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</si>
  <si>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</si>
  <si>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</si>
  <si>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</si>
  <si>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</si>
  <si>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</si>
  <si>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</si>
  <si>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</si>
  <si>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</si>
  <si>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</si>
  <si>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</si>
  <si>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</si>
  <si>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</si>
  <si>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</si>
  <si>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</si>
  <si>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</si>
  <si>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</si>
  <si>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</si>
  <si>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</si>
  <si>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</si>
  <si>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</si>
  <si>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</si>
  <si>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</si>
  <si>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</si>
  <si>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</si>
  <si>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</si>
  <si>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</si>
  <si>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</si>
  <si>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</si>
  <si>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</si>
  <si>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</si>
  <si>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</si>
  <si>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</si>
  <si>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</si>
  <si>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</si>
  <si>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</si>
  <si>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</si>
  <si>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</si>
  <si>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</si>
  <si>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</si>
  <si>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</si>
  <si>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</si>
  <si>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</si>
  <si>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</si>
  <si>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</si>
  <si>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</si>
  <si>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</si>
  <si>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</si>
  <si>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</si>
  <si>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</si>
  <si>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</si>
  <si>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</si>
  <si>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</si>
  <si>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</si>
  <si>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</si>
  <si>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</si>
  <si>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</si>
  <si>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</si>
  <si>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</si>
  <si>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</si>
  <si>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</si>
  <si>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</si>
  <si>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</si>
  <si>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</si>
  <si>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</si>
  <si>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</si>
  <si>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</si>
  <si>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</si>
  <si>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</si>
  <si>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</si>
  <si>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</si>
  <si>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</si>
  <si>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</si>
  <si>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</si>
  <si>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</si>
  <si>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</si>
  <si>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</si>
  <si>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</si>
  <si>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</si>
  <si>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</si>
  <si>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</si>
  <si>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</si>
  <si>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</si>
  <si>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</si>
  <si>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</si>
  <si>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</si>
  <si>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</si>
  <si>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</si>
  <si>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</si>
  <si>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</si>
  <si>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</si>
  <si>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</si>
  <si>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</si>
  <si>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</si>
  <si>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</si>
  <si>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</si>
  <si>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</si>
  <si>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</si>
  <si>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</si>
  <si>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</si>
  <si>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</si>
  <si>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</si>
  <si>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</si>
  <si>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</si>
  <si>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</si>
  <si>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</si>
  <si>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</si>
  <si>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</si>
  <si>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</si>
  <si>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</si>
  <si>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</si>
  <si>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</si>
  <si>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</si>
  <si>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</si>
  <si>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</si>
  <si>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</si>
  <si>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</si>
  <si>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</si>
  <si>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</si>
  <si>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</si>
  <si>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</si>
  <si>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</si>
  <si>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</si>
  <si>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</si>
  <si>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</si>
  <si>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</si>
  <si>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</si>
  <si>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</si>
  <si>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</si>
  <si>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</si>
  <si>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</si>
  <si>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</si>
  <si>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</si>
  <si>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</si>
  <si>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</si>
  <si>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</si>
  <si>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</si>
  <si>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</si>
  <si>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</si>
  <si>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</si>
  <si>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</si>
  <si>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</si>
  <si>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</si>
  <si>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</si>
  <si>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</si>
  <si>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</si>
  <si>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</si>
  <si>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</si>
  <si>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</si>
  <si>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</si>
  <si>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</si>
  <si>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</si>
  <si>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</si>
  <si>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</si>
  <si>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</si>
  <si>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</si>
  <si>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</si>
  <si>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</si>
  <si>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</si>
  <si>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</si>
  <si>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</si>
  <si>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</si>
  <si>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</si>
  <si>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</si>
  <si>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</si>
  <si>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</si>
  <si>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</si>
  <si>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</si>
  <si>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</si>
  <si>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</si>
  <si>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</si>
  <si>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</si>
  <si>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</si>
  <si>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</si>
  <si>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</si>
  <si>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</si>
  <si>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</si>
  <si>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</si>
  <si>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</si>
  <si>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</si>
  <si>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</si>
  <si>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</si>
  <si>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</si>
  <si>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</si>
  <si>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</si>
  <si>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</si>
  <si>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</si>
  <si>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</si>
  <si>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</si>
  <si>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</si>
  <si>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</si>
  <si>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</si>
  <si>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</si>
  <si>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</si>
  <si>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</si>
  <si>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</si>
  <si>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</si>
  <si>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</si>
  <si>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</si>
  <si>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</si>
  <si>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</si>
  <si>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</si>
  <si>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</si>
  <si>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</si>
  <si>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</si>
  <si>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</si>
  <si>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</si>
  <si>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</si>
  <si>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</si>
  <si>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</si>
  <si>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</si>
  <si>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</si>
  <si>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</si>
  <si>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</si>
  <si>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</si>
  <si>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</si>
  <si>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</si>
  <si>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</si>
  <si>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</si>
  <si>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</si>
  <si>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</si>
  <si>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</si>
  <si>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</si>
  <si>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</si>
  <si>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</si>
  <si>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</si>
  <si>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</si>
  <si>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</si>
  <si>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</si>
  <si>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</si>
  <si>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</si>
  <si>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</si>
  <si>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</si>
  <si>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</si>
  <si>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</si>
  <si>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</si>
  <si>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</si>
  <si>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</si>
  <si>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</si>
  <si>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</si>
  <si>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</si>
  <si>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</si>
  <si>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</si>
  <si>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</si>
  <si>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</si>
  <si>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</si>
  <si>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</si>
  <si>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</si>
  <si>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</si>
  <si>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</si>
  <si>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</si>
  <si>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</si>
  <si>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</si>
  <si>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</si>
  <si>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</si>
  <si>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</si>
  <si>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</si>
  <si>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</si>
  <si>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</si>
  <si>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</si>
  <si>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</si>
  <si>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</si>
  <si>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</si>
  <si>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</si>
  <si>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</si>
  <si>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</si>
  <si>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</si>
  <si>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</si>
  <si>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</si>
  <si>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</si>
  <si>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</si>
  <si>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</si>
  <si>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</si>
  <si>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</si>
  <si>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</si>
  <si>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</si>
  <si>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</si>
  <si>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</si>
  <si>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</si>
  <si>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</si>
  <si>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</si>
  <si>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</si>
  <si>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</si>
  <si>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</si>
  <si>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</si>
  <si>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</si>
  <si>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</si>
  <si>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</si>
  <si>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</si>
  <si>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</si>
  <si>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</si>
  <si>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</si>
  <si>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</si>
  <si>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</si>
  <si>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</si>
  <si>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</si>
  <si>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</si>
  <si>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</si>
  <si>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</si>
  <si>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</si>
  <si>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</si>
  <si>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</si>
  <si>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</si>
  <si>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</si>
  <si>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</si>
  <si>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</si>
  <si>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</si>
  <si>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</si>
  <si>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</si>
  <si>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</si>
  <si>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</si>
  <si>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</si>
  <si>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</si>
  <si>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</si>
  <si>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</si>
  <si>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</si>
  <si>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</si>
  <si>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</si>
  <si>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</si>
  <si>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</si>
  <si>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</si>
  <si>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</si>
  <si>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</si>
  <si>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</si>
  <si>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</si>
  <si>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</si>
  <si>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</si>
  <si>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</si>
  <si>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</si>
  <si>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</si>
  <si>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</si>
  <si>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</si>
  <si>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</si>
  <si>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</si>
  <si>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</si>
  <si>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</si>
  <si>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</si>
  <si>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</si>
  <si>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</si>
  <si>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</si>
  <si>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</si>
  <si>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</si>
  <si>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</si>
  <si>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</si>
  <si>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</si>
  <si>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</si>
  <si>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</si>
  <si>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</si>
  <si>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</si>
  <si>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</si>
  <si>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</si>
  <si>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</si>
  <si>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</si>
  <si>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</si>
  <si>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</si>
  <si>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</si>
  <si>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</si>
  <si>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</si>
  <si>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</si>
  <si>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</si>
  <si>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</si>
  <si>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</si>
  <si>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</si>
  <si>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</si>
  <si>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</si>
  <si>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</si>
  <si>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</si>
  <si>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</si>
  <si>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</si>
  <si>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</si>
  <si>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</si>
  <si>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</si>
  <si>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</si>
  <si>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</si>
  <si>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</si>
  <si>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</si>
  <si>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</si>
  <si>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</si>
  <si>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</si>
  <si>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</si>
  <si>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</si>
  <si>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</si>
  <si>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</si>
  <si>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</si>
  <si>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</si>
  <si>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</si>
  <si>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</si>
  <si>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</si>
  <si>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</si>
  <si>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</si>
  <si>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</si>
  <si>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</si>
  <si>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</si>
  <si>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</si>
  <si>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</si>
  <si>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</si>
  <si>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</si>
  <si>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</si>
  <si>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</si>
  <si>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</si>
  <si>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</si>
  <si>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</si>
  <si>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</si>
  <si>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</si>
  <si>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</si>
  <si>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</si>
  <si>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</si>
  <si>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</si>
  <si>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</si>
  <si>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</si>
  <si>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</si>
  <si>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</si>
  <si>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</si>
  <si>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</si>
  <si>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</si>
  <si>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</si>
  <si>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</si>
  <si>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</si>
  <si>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</si>
  <si>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</si>
  <si>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</si>
  <si>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</si>
  <si>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</si>
  <si>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</si>
  <si>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</si>
  <si>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</si>
  <si>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</si>
  <si>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</si>
  <si>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</si>
  <si>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</si>
  <si>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</si>
  <si>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</si>
  <si>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</si>
  <si>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</si>
  <si>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</si>
  <si>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</si>
  <si>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</si>
  <si>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</si>
  <si>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</si>
  <si>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</si>
  <si>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</si>
  <si>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</si>
  <si>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</si>
  <si>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</si>
  <si>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</si>
  <si>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</si>
  <si>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</si>
  <si>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</si>
  <si>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</si>
  <si>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</si>
  <si>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</si>
  <si>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</si>
  <si>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</si>
  <si>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</si>
  <si>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</si>
  <si>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</si>
  <si>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</si>
  <si>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</si>
  <si>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</si>
  <si>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</si>
  <si>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</si>
  <si>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</si>
  <si>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</si>
  <si>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</si>
  <si>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</si>
  <si>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</si>
  <si>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</si>
  <si>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</si>
  <si>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</si>
  <si>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</si>
  <si>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</si>
  <si>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</si>
  <si>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</si>
  <si>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</si>
  <si>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</si>
  <si>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</si>
  <si>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</si>
  <si>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</si>
  <si>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</si>
  <si>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</si>
  <si>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</si>
  <si>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</si>
  <si>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</si>
  <si>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</si>
  <si>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</si>
  <si>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</si>
  <si>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</si>
  <si>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</si>
  <si>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</si>
  <si>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</si>
  <si>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</si>
  <si>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</si>
  <si>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</si>
  <si>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</si>
  <si>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</si>
  <si>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</si>
  <si>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</si>
  <si>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</si>
  <si>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</si>
  <si>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</si>
  <si>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</si>
  <si>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</si>
  <si>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</si>
  <si>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</si>
  <si>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</si>
  <si>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</si>
  <si>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</si>
  <si>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</si>
  <si>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</si>
  <si>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</si>
  <si>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</si>
  <si>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</si>
  <si>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</si>
  <si>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</si>
  <si>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</si>
  <si>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</si>
  <si>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</si>
  <si>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</si>
  <si>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</si>
  <si>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</si>
  <si>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</si>
  <si>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</si>
  <si>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</si>
  <si>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</si>
  <si>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</si>
  <si>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</si>
  <si>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</si>
  <si>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</si>
  <si>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</si>
  <si>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</si>
  <si>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</si>
  <si>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</si>
  <si>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</si>
  <si>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</si>
  <si>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</si>
  <si>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</si>
  <si>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</si>
  <si>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</si>
  <si>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</si>
  <si>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</si>
  <si>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</si>
  <si>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</si>
  <si>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</si>
  <si>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</si>
  <si>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</si>
  <si>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</si>
  <si>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</si>
  <si>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</si>
  <si>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</si>
  <si>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</si>
  <si>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</si>
  <si>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</si>
  <si>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</si>
  <si>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</si>
  <si>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</si>
  <si>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</si>
  <si>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</si>
  <si>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</si>
  <si>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</si>
  <si>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</si>
  <si>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</si>
  <si>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</si>
  <si>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</si>
  <si>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</si>
  <si>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</si>
  <si>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</si>
  <si>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</si>
  <si>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</si>
  <si>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</si>
  <si>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</si>
  <si>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</si>
  <si>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</si>
  <si>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</si>
  <si>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</si>
  <si>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</si>
  <si>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</si>
  <si>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</si>
  <si>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</si>
  <si>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</si>
  <si>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</si>
  <si>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</si>
  <si>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</si>
  <si>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</si>
  <si>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</si>
  <si>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</si>
  <si>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</si>
  <si>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</si>
  <si>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</si>
  <si>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</si>
  <si>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</si>
  <si>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</si>
  <si>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</si>
  <si>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</si>
  <si>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</si>
  <si>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</si>
  <si>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</si>
  <si>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</si>
  <si>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</si>
  <si>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</si>
  <si>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</si>
  <si>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</si>
  <si>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</si>
  <si>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</si>
  <si>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</si>
  <si>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</si>
  <si>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</si>
  <si>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</si>
  <si>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</si>
  <si>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</si>
  <si>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</si>
  <si>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</si>
  <si>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</si>
  <si>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</si>
  <si>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</si>
  <si>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</si>
  <si>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</si>
  <si>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</si>
  <si>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</si>
  <si>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</si>
  <si>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</si>
  <si>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</si>
  <si>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</si>
  <si>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</si>
  <si>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</si>
  <si>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</si>
  <si>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</si>
  <si>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</si>
  <si>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</si>
  <si>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</si>
  <si>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</si>
  <si>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</si>
  <si>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</si>
  <si>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</si>
  <si>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</si>
  <si>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</si>
  <si>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</si>
  <si>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</si>
  <si>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</si>
  <si>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</si>
  <si>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</si>
  <si>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</si>
  <si>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</si>
  <si>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</si>
  <si>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</si>
  <si>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</si>
  <si>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</si>
  <si>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</si>
  <si>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</si>
  <si>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</si>
  <si>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</si>
  <si>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</si>
  <si>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</si>
  <si>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</si>
  <si>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</si>
  <si>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</si>
  <si>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</si>
  <si>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</si>
  <si>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</si>
  <si>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</si>
  <si>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</si>
  <si>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</si>
  <si>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</si>
  <si>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</si>
  <si>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</si>
  <si>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</si>
  <si>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</si>
  <si>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</si>
  <si>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</si>
  <si>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</si>
  <si>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</si>
  <si>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</si>
  <si>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</si>
  <si>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</si>
  <si>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</si>
  <si>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</si>
  <si>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</si>
  <si>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</si>
  <si>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</si>
  <si>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</si>
  <si>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</si>
  <si>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</si>
  <si>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</si>
  <si>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</si>
  <si>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</si>
  <si>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</si>
  <si>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</si>
  <si>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</si>
  <si>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</si>
  <si>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</si>
  <si>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</si>
  <si>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</si>
  <si>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</si>
  <si>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</si>
  <si>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</si>
  <si>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</si>
  <si>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</si>
  <si>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</si>
  <si>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</si>
  <si>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</si>
  <si>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</si>
  <si>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</si>
  <si>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</si>
  <si>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</si>
  <si>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</si>
  <si>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</si>
  <si>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</si>
  <si>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</si>
  <si>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</si>
  <si>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</si>
  <si>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</si>
  <si>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</si>
  <si>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</si>
  <si>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</si>
  <si>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</si>
  <si>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</si>
  <si>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</si>
  <si>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</si>
  <si>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</si>
  <si>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</si>
  <si>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</si>
  <si>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</si>
  <si>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</si>
  <si>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</si>
  <si>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</si>
  <si>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</si>
  <si>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</si>
  <si>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</si>
  <si>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</si>
  <si>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</si>
  <si>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</si>
  <si>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</si>
  <si>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</si>
  <si>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</si>
  <si>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</si>
  <si>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</si>
  <si>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</si>
  <si>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</si>
  <si>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</si>
  <si>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</si>
  <si>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</si>
  <si>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</si>
  <si>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</si>
  <si>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</si>
  <si>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</si>
  <si>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</si>
  <si>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</si>
  <si>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</si>
  <si>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</si>
  <si>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</si>
  <si>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</si>
  <si>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</si>
  <si>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</si>
  <si>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</si>
  <si>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</si>
  <si>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</si>
  <si>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</si>
  <si>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</si>
  <si>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</si>
  <si>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</si>
  <si>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</si>
  <si>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</si>
  <si>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</si>
  <si>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</si>
  <si>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</si>
  <si>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</si>
  <si>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</si>
  <si>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</si>
  <si>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</si>
  <si>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</si>
  <si>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</si>
  <si>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</si>
  <si>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</si>
  <si>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</si>
  <si>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</si>
  <si>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</si>
  <si>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</si>
  <si>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</si>
  <si>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</si>
  <si>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</si>
  <si>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</si>
  <si>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</si>
  <si>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</si>
  <si>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</si>
  <si>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</si>
  <si>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</si>
  <si>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</si>
  <si>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</si>
  <si>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</si>
  <si>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</si>
  <si>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</si>
  <si>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</si>
  <si>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</si>
  <si>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</si>
  <si>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</si>
  <si>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</si>
  <si>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</si>
  <si>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</si>
  <si>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</si>
  <si>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</si>
  <si>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</si>
  <si>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</si>
  <si>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</si>
  <si>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</si>
  <si>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</si>
  <si>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</si>
  <si>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</si>
  <si>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</si>
  <si>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</si>
  <si>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</si>
  <si>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</si>
  <si>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</si>
  <si>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</si>
  <si>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</si>
  <si>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</si>
  <si>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</si>
  <si>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</si>
  <si>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</si>
  <si>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</si>
  <si>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</si>
  <si>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</si>
  <si>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</si>
  <si>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</si>
  <si>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</si>
  <si>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</si>
  <si>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</si>
  <si>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</si>
  <si>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</si>
  <si>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</si>
  <si>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</si>
  <si>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</si>
  <si>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</si>
  <si>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</si>
  <si>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</si>
  <si>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</si>
  <si>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</si>
  <si>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</si>
  <si>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</si>
  <si>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</si>
  <si>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</si>
  <si>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</si>
  <si>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</si>
  <si>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</si>
  <si>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</si>
  <si>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</si>
  <si>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</si>
  <si>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</si>
  <si>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</si>
  <si>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</si>
  <si>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</si>
  <si>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</si>
  <si>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</si>
  <si>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</si>
  <si>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</si>
  <si>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</si>
  <si>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</si>
  <si>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</si>
  <si>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</si>
  <si>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</si>
  <si>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</si>
  <si>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</si>
  <si>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</si>
  <si>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</si>
  <si>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</si>
  <si>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</si>
  <si>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</si>
  <si>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</si>
  <si>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</si>
  <si>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</si>
  <si>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</si>
  <si>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</si>
  <si>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</si>
  <si>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</si>
  <si>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</si>
  <si>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</si>
  <si>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</si>
  <si>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</si>
  <si>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</si>
  <si>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</si>
  <si>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</si>
  <si>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</si>
  <si>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</si>
  <si>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</si>
  <si>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</si>
  <si>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</si>
  <si>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</si>
  <si>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</si>
  <si>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</si>
  <si>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</si>
  <si>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</si>
  <si>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</si>
  <si>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</si>
  <si>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</si>
  <si>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</si>
  <si>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</si>
  <si>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</si>
  <si>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</si>
  <si>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</si>
  <si>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</si>
  <si>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</si>
  <si>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</si>
  <si>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</si>
  <si>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</si>
  <si>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</si>
  <si>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</si>
  <si>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</si>
  <si>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</si>
  <si>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</si>
  <si>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</si>
  <si>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</si>
  <si>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</si>
  <si>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</si>
  <si>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</si>
  <si>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</si>
  <si>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</si>
  <si>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</si>
  <si>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</si>
  <si>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</si>
  <si>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</si>
  <si>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</si>
  <si>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</si>
  <si>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</si>
  <si>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</si>
  <si>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</si>
  <si>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</si>
  <si>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</si>
  <si>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</si>
  <si>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</si>
  <si>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</si>
  <si>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</si>
  <si>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</si>
  <si>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</si>
  <si>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</si>
  <si>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</si>
  <si>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</si>
  <si>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</si>
  <si>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</si>
  <si>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</si>
  <si>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</si>
  <si>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</si>
  <si>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</si>
  <si>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</si>
  <si>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</si>
  <si>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</si>
  <si>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</si>
  <si>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</si>
  <si>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</si>
  <si>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</si>
  <si>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</si>
  <si>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</si>
  <si>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</si>
  <si>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</si>
  <si>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</si>
  <si>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</si>
  <si>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</si>
  <si>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</si>
  <si>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</si>
  <si>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</si>
  <si>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</si>
  <si>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</si>
  <si>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</si>
  <si>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</si>
  <si>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</si>
  <si>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</si>
  <si>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</si>
  <si>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</si>
  <si>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</si>
  <si>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</si>
  <si>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</si>
  <si>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</si>
  <si>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</si>
  <si>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</si>
  <si>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</si>
  <si>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</si>
  <si>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</si>
  <si>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</si>
  <si>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</si>
  <si>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</si>
  <si>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</si>
  <si>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</si>
  <si>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</si>
  <si>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</si>
  <si>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</si>
  <si>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</si>
  <si>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</si>
  <si>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</si>
  <si>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</si>
  <si>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</si>
  <si>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</si>
  <si>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</si>
  <si>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</si>
  <si>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</si>
  <si>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</si>
  <si>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</si>
  <si>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</si>
  <si>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</si>
  <si>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</si>
  <si>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</si>
  <si>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</si>
  <si>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</si>
  <si>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</si>
  <si>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</si>
  <si>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</si>
  <si>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</si>
  <si>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</si>
  <si>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</si>
  <si>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</si>
  <si>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</si>
  <si>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</si>
  <si>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</si>
  <si>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</si>
  <si>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</si>
  <si>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</si>
  <si>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</si>
  <si>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</si>
  <si>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</si>
  <si>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</si>
  <si>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</si>
  <si>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</si>
  <si>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</si>
  <si>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</si>
  <si>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</si>
  <si>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</si>
  <si>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</si>
  <si>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</si>
  <si>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</si>
  <si>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</si>
  <si>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</si>
  <si>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</si>
  <si>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</si>
  <si>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</si>
  <si>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</si>
  <si>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</si>
  <si>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</si>
  <si>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</si>
  <si>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</si>
  <si>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</si>
  <si>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</si>
  <si>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</si>
  <si>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</si>
  <si>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</si>
  <si>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</si>
  <si>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</si>
  <si>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</si>
  <si>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</si>
  <si>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</si>
  <si>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</si>
  <si>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</si>
  <si>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</si>
  <si>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</si>
  <si>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</si>
  <si>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</si>
  <si>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</si>
  <si>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</si>
  <si>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</si>
  <si>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</si>
  <si>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</si>
  <si>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</si>
  <si>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</si>
  <si>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</si>
  <si>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</si>
  <si>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</si>
  <si>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</si>
  <si>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</si>
  <si>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</si>
  <si>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</si>
  <si>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</si>
  <si>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</si>
  <si>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</si>
  <si>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</si>
  <si>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</si>
  <si>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</si>
  <si>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</si>
  <si>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</si>
  <si>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</si>
  <si>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</si>
  <si>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</si>
  <si>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</si>
  <si>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</si>
  <si>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</si>
  <si>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</si>
  <si>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</si>
  <si>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</si>
  <si>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</si>
  <si>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</si>
  <si>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</si>
  <si>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</si>
  <si>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</si>
  <si>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</si>
  <si>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</si>
  <si>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</si>
  <si>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</si>
  <si>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</si>
  <si>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</si>
  <si>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</si>
  <si>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</si>
  <si>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</si>
  <si>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</si>
  <si>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</si>
  <si>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</si>
  <si>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</si>
  <si>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</si>
  <si>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</si>
  <si>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</si>
  <si>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</si>
  <si>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</si>
  <si>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</si>
  <si>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</si>
  <si>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</si>
  <si>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</si>
  <si>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</si>
  <si>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</si>
  <si>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</si>
  <si>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</si>
  <si>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</si>
  <si>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</si>
  <si>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</si>
  <si>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</si>
  <si>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</si>
  <si>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</si>
  <si>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</si>
  <si>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</si>
  <si>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</si>
  <si>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</si>
  <si>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</si>
  <si>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</si>
  <si>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</si>
  <si>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</si>
  <si>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</si>
  <si>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</si>
  <si>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</si>
  <si>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</si>
  <si>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</si>
  <si>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</si>
  <si>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</si>
  <si>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</si>
  <si>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</si>
  <si>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</si>
  <si>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</si>
  <si>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</si>
  <si>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</si>
  <si>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</si>
  <si>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</si>
  <si>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</si>
  <si>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</si>
  <si>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</si>
  <si>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</si>
  <si>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</si>
  <si>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</si>
  <si>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</si>
  <si>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</si>
  <si>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</si>
  <si>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</si>
  <si>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</si>
  <si>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</si>
  <si>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</si>
  <si>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</si>
  <si>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</si>
  <si>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</si>
  <si>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</si>
  <si>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</si>
  <si>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</si>
  <si>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</si>
  <si>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</si>
  <si>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</si>
  <si>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</si>
  <si>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</si>
  <si>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</si>
  <si>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</si>
  <si>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</si>
  <si>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</si>
  <si>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</si>
  <si>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</si>
  <si>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</si>
  <si>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</si>
  <si>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</si>
  <si>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</si>
  <si>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</si>
  <si>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</si>
  <si>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</si>
  <si>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</si>
  <si>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</si>
  <si>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</si>
  <si>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</si>
  <si>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</si>
  <si>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</si>
  <si>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</si>
  <si>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</si>
  <si>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</si>
  <si>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</si>
  <si>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</si>
  <si>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</si>
  <si>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</si>
  <si>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</si>
  <si>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</si>
  <si>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</si>
  <si>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</si>
  <si>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</si>
  <si>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</si>
  <si>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</si>
  <si>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</si>
  <si>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</si>
  <si>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</si>
  <si>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</si>
  <si>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</si>
  <si>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</si>
  <si>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</si>
  <si>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</si>
  <si>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</si>
  <si>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</si>
  <si>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</si>
  <si>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</si>
  <si>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</si>
  <si>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</si>
  <si>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</si>
  <si>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</si>
  <si>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</si>
  <si>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</si>
  <si>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</si>
  <si>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</si>
  <si>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</si>
  <si>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</si>
  <si>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</si>
  <si>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</si>
  <si>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</si>
  <si>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</si>
  <si>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</si>
  <si>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</si>
  <si>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</si>
  <si>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</si>
  <si>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</si>
  <si>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</si>
  <si>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</si>
  <si>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</si>
  <si>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</si>
  <si>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</si>
  <si>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</si>
  <si>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</si>
  <si>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</si>
  <si>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</si>
  <si>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</si>
  <si>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</si>
  <si>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</si>
  <si>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</si>
  <si>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</si>
  <si>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</si>
  <si>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</si>
  <si>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</si>
  <si>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</si>
  <si>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</si>
  <si>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</si>
  <si>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</si>
  <si>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</si>
  <si>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</si>
  <si>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</si>
  <si>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</si>
  <si>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</si>
  <si>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</si>
  <si>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</si>
  <si>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</si>
  <si>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</si>
  <si>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</si>
  <si>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</si>
  <si>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</si>
  <si>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</si>
  <si>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</si>
  <si>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</si>
  <si>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</si>
  <si>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</si>
  <si>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</si>
  <si>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</si>
  <si>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</si>
  <si>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</si>
  <si>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</si>
  <si>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</si>
  <si>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</si>
  <si>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</si>
  <si>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</si>
  <si>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</si>
  <si>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</si>
  <si>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</si>
  <si>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</si>
  <si>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</si>
  <si>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</si>
  <si>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</si>
  <si>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</si>
  <si>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</si>
  <si>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</si>
  <si>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</si>
  <si>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</si>
  <si>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</si>
  <si>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</si>
  <si>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</si>
  <si>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</si>
  <si>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</si>
  <si>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</si>
  <si>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</si>
  <si>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</si>
  <si>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</si>
  <si>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</si>
  <si>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</si>
  <si>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</si>
  <si>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</si>
  <si>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</si>
  <si>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</si>
  <si>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</si>
  <si>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</si>
  <si>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</si>
  <si>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</si>
  <si>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</si>
  <si>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</si>
  <si>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</si>
  <si>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</si>
  <si>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</si>
  <si>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</si>
  <si>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</si>
  <si>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</si>
  <si>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</si>
  <si>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</si>
  <si>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</si>
  <si>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</si>
  <si>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</si>
  <si>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</si>
  <si>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</si>
  <si>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</si>
  <si>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</si>
  <si>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</si>
  <si>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</si>
  <si>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</si>
  <si>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</si>
  <si>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</si>
  <si>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</si>
  <si>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</si>
  <si>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</si>
  <si>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</si>
  <si>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</si>
  <si>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</si>
  <si>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</si>
  <si>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</si>
  <si>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</si>
  <si>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</si>
  <si>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</si>
  <si>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</si>
  <si>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</si>
  <si>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</si>
  <si>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</si>
  <si>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</si>
  <si>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</si>
  <si>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</si>
  <si>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</si>
  <si>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</si>
  <si>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</si>
  <si>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</si>
  <si>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</si>
  <si>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</si>
  <si>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</si>
  <si>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</si>
  <si>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</si>
  <si>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</si>
  <si>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</si>
  <si>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</si>
  <si>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</si>
  <si>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</si>
  <si>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</si>
  <si>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</si>
  <si>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</si>
  <si>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</si>
  <si>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</si>
  <si>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</si>
  <si>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</si>
  <si>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</si>
  <si>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</si>
  <si>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</si>
  <si>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</si>
  <si>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</si>
  <si>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</si>
  <si>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</si>
  <si>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</si>
  <si>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</si>
  <si>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</si>
  <si>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</si>
  <si>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</si>
  <si>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</si>
  <si>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</si>
  <si>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</si>
  <si>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</si>
  <si>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</si>
  <si>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</si>
  <si>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</si>
  <si>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</si>
  <si>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</si>
  <si>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</si>
  <si>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</si>
  <si>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</si>
  <si>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</si>
  <si>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</si>
  <si>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</si>
  <si>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</si>
  <si>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</si>
  <si>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</si>
  <si>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</si>
  <si>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</si>
  <si>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</si>
  <si>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</si>
  <si>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</si>
  <si>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</si>
  <si>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</si>
  <si>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</si>
  <si>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</si>
  <si>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</si>
  <si>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</si>
  <si>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</si>
  <si>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</si>
  <si>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</si>
  <si>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</si>
  <si>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</si>
  <si>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</si>
  <si>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</si>
  <si>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</si>
  <si>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</si>
  <si>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</si>
  <si>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</si>
  <si>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</si>
  <si>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</si>
  <si>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</si>
  <si>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</si>
  <si>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</si>
  <si>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</si>
  <si>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</si>
  <si>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</si>
  <si>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</si>
  <si>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</si>
  <si>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</si>
  <si>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</si>
  <si>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</si>
  <si>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</si>
  <si>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</si>
  <si>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</si>
  <si>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</si>
  <si>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</si>
  <si>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</si>
  <si>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</si>
  <si>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</si>
  <si>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</si>
  <si>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</si>
  <si>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</si>
  <si>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</si>
  <si>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</si>
  <si>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</si>
  <si>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</si>
  <si>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</si>
  <si>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</si>
  <si>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</si>
  <si>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</si>
  <si>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</si>
  <si>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</si>
  <si>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</si>
  <si>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</si>
  <si>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</si>
  <si>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</si>
  <si>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</si>
  <si>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</si>
  <si>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</si>
  <si>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</si>
  <si>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</si>
  <si>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</si>
  <si>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</si>
  <si>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</si>
  <si>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</si>
  <si>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</si>
  <si>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</si>
  <si>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</si>
  <si>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</si>
  <si>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</si>
  <si>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</si>
  <si>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</si>
  <si>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</si>
  <si>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</si>
  <si>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</si>
  <si>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</si>
  <si>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</si>
  <si>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</si>
  <si>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</si>
  <si>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</si>
  <si>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</si>
  <si>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</si>
  <si>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</si>
  <si>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</si>
  <si>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</si>
  <si>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</si>
  <si>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</si>
  <si>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</si>
  <si>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</si>
  <si>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</si>
  <si>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</si>
  <si>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</si>
  <si>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</si>
  <si>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</si>
  <si>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</si>
  <si>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</si>
  <si>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</si>
  <si>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</si>
  <si>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</si>
  <si>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</si>
  <si>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</si>
  <si>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</si>
  <si>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</si>
  <si>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</si>
  <si>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</si>
  <si>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</si>
  <si>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</si>
  <si>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</si>
  <si>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</si>
  <si>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</si>
  <si>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</si>
  <si>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</si>
  <si>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</si>
  <si>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</si>
  <si>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</si>
  <si>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</si>
  <si>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</si>
  <si>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</si>
  <si>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</si>
  <si>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</si>
  <si>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</si>
  <si>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</si>
  <si>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</si>
  <si>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</si>
  <si>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</si>
  <si>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</si>
  <si>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</si>
  <si>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</si>
  <si>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</si>
  <si>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</si>
  <si>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</si>
  <si>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</si>
  <si>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</si>
  <si>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</si>
  <si>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</si>
  <si>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</si>
  <si>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</si>
  <si>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</si>
  <si>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</si>
  <si>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</si>
  <si>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</si>
  <si>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</si>
  <si>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</si>
  <si>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</si>
  <si>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</si>
  <si>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</si>
  <si>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</si>
  <si>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</si>
  <si>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</si>
  <si>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</si>
  <si>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</si>
  <si>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</si>
  <si>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</si>
  <si>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</si>
  <si>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</si>
  <si>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</si>
  <si>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</si>
  <si>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</si>
  <si>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</si>
  <si>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</si>
  <si>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</si>
  <si>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</si>
  <si>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</si>
  <si>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</si>
  <si>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</si>
  <si>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</si>
  <si>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</si>
  <si>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</si>
  <si>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</si>
  <si>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</si>
  <si>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</si>
  <si>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</si>
  <si>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</si>
  <si>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</si>
  <si>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</si>
  <si>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</si>
  <si>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</si>
  <si>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</si>
  <si>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</si>
  <si>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</si>
  <si>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</si>
  <si>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</si>
  <si>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</si>
  <si>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</si>
  <si>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</si>
  <si>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</si>
  <si>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</si>
  <si>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</si>
  <si>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</si>
  <si>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</si>
  <si>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</si>
  <si>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</si>
  <si>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</si>
  <si>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</si>
  <si>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</si>
  <si>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</si>
  <si>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</si>
  <si>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</si>
  <si>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</si>
  <si>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</si>
  <si>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</si>
  <si>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</si>
  <si>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</si>
  <si>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</si>
  <si>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</si>
  <si>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</si>
  <si>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</si>
  <si>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</si>
  <si>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</si>
  <si>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</si>
  <si>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</si>
  <si>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</si>
  <si>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</si>
  <si>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</si>
  <si>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</si>
  <si>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</si>
  <si>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</si>
  <si>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</si>
  <si>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</si>
  <si>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</si>
  <si>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</si>
  <si>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</si>
  <si>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</si>
  <si>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</si>
  <si>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</si>
  <si>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</si>
  <si>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</si>
  <si>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</si>
  <si>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</si>
  <si>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</si>
  <si>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</si>
  <si>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</si>
  <si>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</si>
  <si>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</si>
  <si>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</si>
  <si>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</si>
  <si>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</si>
  <si>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</si>
  <si>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</si>
  <si>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</si>
  <si>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</si>
  <si>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</si>
  <si>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</si>
  <si>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</si>
  <si>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</si>
  <si>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</si>
  <si>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</si>
  <si>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</si>
  <si>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</si>
  <si>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</si>
  <si>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</si>
  <si>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</si>
  <si>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</si>
  <si>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</si>
  <si>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</si>
  <si>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</si>
  <si>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</si>
  <si>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</si>
  <si>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</si>
  <si>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</si>
  <si>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</si>
  <si>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</si>
  <si>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</si>
  <si>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</si>
  <si>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</si>
  <si>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</si>
  <si>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</si>
  <si>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</si>
  <si>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</si>
  <si>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</si>
  <si>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</si>
  <si>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</si>
  <si>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</si>
  <si>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</si>
  <si>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</si>
  <si>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</si>
  <si>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</si>
  <si>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</si>
  <si>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</si>
  <si>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</si>
  <si>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</si>
  <si>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</si>
  <si>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</si>
  <si>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</si>
  <si>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</si>
  <si>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</si>
  <si>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</si>
  <si>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</si>
  <si>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</si>
  <si>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</si>
  <si>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</si>
  <si>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</si>
  <si>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</si>
  <si>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</si>
  <si>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</si>
  <si>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</si>
  <si>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</si>
  <si>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</si>
  <si>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</si>
  <si>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</si>
  <si>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</si>
  <si>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</si>
  <si>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</si>
  <si>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</si>
  <si>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</si>
  <si>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</si>
  <si>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</si>
  <si>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</si>
  <si>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</si>
  <si>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</si>
  <si>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</si>
  <si>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</si>
  <si>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</si>
  <si>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</si>
  <si>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</si>
  <si>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</si>
  <si>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</si>
  <si>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</si>
  <si>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</si>
  <si>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</si>
  <si>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</si>
  <si>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</si>
  <si>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</si>
  <si>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</si>
  <si>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</si>
  <si>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</si>
  <si>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</si>
  <si>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</si>
  <si>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</si>
  <si>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</si>
  <si>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</si>
  <si>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</si>
  <si>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</si>
  <si>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</si>
  <si>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</si>
  <si>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</si>
  <si>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</si>
  <si>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</si>
  <si>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</si>
  <si>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</si>
  <si>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</si>
  <si>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</si>
  <si>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</si>
  <si>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</si>
  <si>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</si>
  <si>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</si>
  <si>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</si>
  <si>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</si>
  <si>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</si>
  <si>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</si>
  <si>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</si>
  <si>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</si>
  <si>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</si>
  <si>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</si>
  <si>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</si>
  <si>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</si>
  <si>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</si>
  <si>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</si>
  <si>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</si>
  <si>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</si>
  <si>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</si>
  <si>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</si>
  <si>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</si>
  <si>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</si>
  <si>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</si>
  <si>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</si>
  <si>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</si>
  <si>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</si>
  <si>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</si>
  <si>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</si>
  <si>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</si>
  <si>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</si>
  <si>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</si>
  <si>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</si>
  <si>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</si>
  <si>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</si>
  <si>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</si>
  <si>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</si>
  <si>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</si>
  <si>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</si>
  <si>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</si>
  <si>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</si>
  <si>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</si>
  <si>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</si>
  <si>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</si>
  <si>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</si>
  <si>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</si>
  <si>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</si>
  <si>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</si>
  <si>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</si>
  <si>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</si>
  <si>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</si>
  <si>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</si>
  <si>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</si>
  <si>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</si>
  <si>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</si>
  <si>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</si>
  <si>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</si>
  <si>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</si>
  <si>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</si>
  <si>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</si>
  <si>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</si>
  <si>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</si>
  <si>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</si>
  <si>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</si>
  <si>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</si>
  <si>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</si>
  <si>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</si>
  <si>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</si>
  <si>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</si>
  <si>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</si>
  <si>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</si>
  <si>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</si>
  <si>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</si>
  <si>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</si>
  <si>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</si>
  <si>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</si>
  <si>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</si>
  <si>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</si>
  <si>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</si>
  <si>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</si>
  <si>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</si>
  <si>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</si>
  <si>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</si>
  <si>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</si>
  <si>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</si>
  <si>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</si>
  <si>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</si>
  <si>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</si>
  <si>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</si>
  <si>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</si>
  <si>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</si>
  <si>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</si>
  <si>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</si>
  <si>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</si>
  <si>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</si>
  <si>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</si>
  <si>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</si>
  <si>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</si>
  <si>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</si>
  <si>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</si>
  <si>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</si>
  <si>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</si>
  <si>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</si>
  <si>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</si>
  <si>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</si>
  <si>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</si>
  <si>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</si>
  <si>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</si>
  <si>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</si>
  <si>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</si>
  <si>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</si>
  <si>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</si>
  <si>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</si>
  <si>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</si>
  <si>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</si>
  <si>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</si>
  <si>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</si>
  <si>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</si>
  <si>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</si>
  <si>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</si>
  <si>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</si>
  <si>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</si>
  <si>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</si>
  <si>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</si>
  <si>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</si>
  <si>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</si>
  <si>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</si>
  <si>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</si>
  <si>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</si>
  <si>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</si>
  <si>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</si>
  <si>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</si>
  <si>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</si>
  <si>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</si>
  <si>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</si>
  <si>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</si>
  <si>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</si>
  <si>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</si>
  <si>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</si>
  <si>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</si>
  <si>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</si>
  <si>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</si>
  <si>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</si>
  <si>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</si>
  <si>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</si>
  <si>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</si>
  <si>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</si>
  <si>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</si>
  <si>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</si>
  <si>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</si>
  <si>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</si>
  <si>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</si>
  <si>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</si>
  <si>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</si>
  <si>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</si>
  <si>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</si>
  <si>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</si>
  <si>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</si>
  <si>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</si>
  <si>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</si>
  <si>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</si>
  <si>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</si>
  <si>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</si>
  <si>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</si>
  <si>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</si>
  <si>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</si>
  <si>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</si>
  <si>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</si>
  <si>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</si>
  <si>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</si>
  <si>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</si>
  <si>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</si>
  <si>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</si>
  <si>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</si>
  <si>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</si>
  <si>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</si>
  <si>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</si>
  <si>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</si>
  <si>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</si>
  <si>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</si>
  <si>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</si>
  <si>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</si>
  <si>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</si>
  <si>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</si>
  <si>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</si>
  <si>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</si>
  <si>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</si>
  <si>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</si>
  <si>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</si>
  <si>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</si>
  <si>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</si>
  <si>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</si>
  <si>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</si>
  <si>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</si>
  <si>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</si>
  <si>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</si>
  <si>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</si>
  <si>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</si>
  <si>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</si>
  <si>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</si>
  <si>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</si>
  <si>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</si>
  <si>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</si>
  <si>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</si>
  <si>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</si>
  <si>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</si>
  <si>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</si>
  <si>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</si>
  <si>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</si>
  <si>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</si>
  <si>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</si>
  <si>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</si>
  <si>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</si>
  <si>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</si>
  <si>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</si>
  <si>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</si>
  <si>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</si>
  <si>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</si>
  <si>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</si>
  <si>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</si>
  <si>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</si>
  <si>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</si>
  <si>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</si>
  <si>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</si>
  <si>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</si>
  <si>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</si>
  <si>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</si>
  <si>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</si>
  <si>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</si>
  <si>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</si>
  <si>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</si>
  <si>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</si>
  <si>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</si>
  <si>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</si>
  <si>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</si>
  <si>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</si>
  <si>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</si>
  <si>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</si>
  <si>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</si>
  <si>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</si>
  <si>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</si>
  <si>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</si>
  <si>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</si>
  <si>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</si>
  <si>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</si>
  <si>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</si>
  <si>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</si>
  <si>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</si>
  <si>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</si>
  <si>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</si>
  <si>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</si>
  <si>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</si>
  <si>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</si>
  <si>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</si>
  <si>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</si>
  <si>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</si>
  <si>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</si>
  <si>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</si>
  <si>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</si>
  <si>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</si>
  <si>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</si>
  <si>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</si>
  <si>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</si>
  <si>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</si>
  <si>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</si>
  <si>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</si>
  <si>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</si>
  <si>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</si>
  <si>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</si>
  <si>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</si>
  <si>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</si>
  <si>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</si>
  <si>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</si>
  <si>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</si>
  <si>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</si>
  <si>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</si>
  <si>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</si>
  <si>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</si>
  <si>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</si>
  <si>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</si>
  <si>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</si>
  <si>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</si>
  <si>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</si>
  <si>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</si>
  <si>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</si>
  <si>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</si>
  <si>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</si>
  <si>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</si>
  <si>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</si>
  <si>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</si>
  <si>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</si>
  <si>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</si>
  <si>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</si>
  <si>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</si>
  <si>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</si>
  <si>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</si>
  <si>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</si>
  <si>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</si>
  <si>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</si>
  <si>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</si>
  <si>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</si>
  <si>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</si>
  <si>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</si>
  <si>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</si>
  <si>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</si>
  <si>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</si>
  <si>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</si>
  <si>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</si>
  <si>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</si>
  <si>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</si>
  <si>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</si>
  <si>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</si>
  <si>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</si>
  <si>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</si>
  <si>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</si>
  <si>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</si>
  <si>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</si>
  <si>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</si>
  <si>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</si>
  <si>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</si>
  <si>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</si>
  <si>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</si>
  <si>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</si>
  <si>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</si>
  <si>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</si>
  <si>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</si>
  <si>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</si>
  <si>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</si>
  <si>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</si>
  <si>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</si>
  <si>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</si>
  <si>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</si>
  <si>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</si>
  <si>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</si>
  <si>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</si>
  <si>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</si>
  <si>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</si>
  <si>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</si>
  <si>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</si>
  <si>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</si>
  <si>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</si>
  <si>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</si>
  <si>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</si>
  <si>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</si>
  <si>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</si>
  <si>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</si>
  <si>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</si>
  <si>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</si>
  <si>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</si>
  <si>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</si>
  <si>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</si>
  <si>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</si>
  <si>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</si>
  <si>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</si>
  <si>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</si>
  <si>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</si>
  <si>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</si>
  <si>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</si>
  <si>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</si>
  <si>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</si>
  <si>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</si>
  <si>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</si>
  <si>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</si>
  <si>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</si>
  <si>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</si>
  <si>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</si>
  <si>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</si>
  <si>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</si>
  <si>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</si>
  <si>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</si>
  <si>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</si>
  <si>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</si>
  <si>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</si>
  <si>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</si>
  <si>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</si>
  <si>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</si>
  <si>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</si>
  <si>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</si>
  <si>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</si>
  <si>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</si>
  <si>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</si>
  <si>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</si>
  <si>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</si>
  <si>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</si>
  <si>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</si>
  <si>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</si>
  <si>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</si>
  <si>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</si>
  <si>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</si>
  <si>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</si>
  <si>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</si>
  <si>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</si>
  <si>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</si>
  <si>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</si>
  <si>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</si>
  <si>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</si>
  <si>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</si>
  <si>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</si>
  <si>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</si>
  <si>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</si>
  <si>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</si>
  <si>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</si>
  <si>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</si>
  <si>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</si>
  <si>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</si>
  <si>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</si>
  <si>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</si>
  <si>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</si>
  <si>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</si>
  <si>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</si>
  <si>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</si>
  <si>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</si>
  <si>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</si>
  <si>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</si>
  <si>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</si>
  <si>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</si>
  <si>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</si>
  <si>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</si>
  <si>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</si>
  <si>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</si>
  <si>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</si>
  <si>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</si>
  <si>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</si>
  <si>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</si>
  <si>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</si>
  <si>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</si>
  <si>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</si>
  <si>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</si>
  <si>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</si>
  <si>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</si>
  <si>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</si>
  <si>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</si>
  <si>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</si>
  <si>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</si>
  <si>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</si>
  <si>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</si>
  <si>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</si>
  <si>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</si>
  <si>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</si>
  <si>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</si>
  <si>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</si>
  <si>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</si>
  <si>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</si>
  <si>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</si>
  <si>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</si>
  <si>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</si>
  <si>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</si>
  <si>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</si>
  <si>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</si>
  <si>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</si>
  <si>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</si>
  <si>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</si>
  <si>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</si>
  <si>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</si>
  <si>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</si>
  <si>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</si>
  <si>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</si>
  <si>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</si>
  <si>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</si>
  <si>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</si>
  <si>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</si>
  <si>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</si>
  <si>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</si>
  <si>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</si>
  <si>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</si>
  <si>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</si>
  <si>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</si>
  <si>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</si>
  <si>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</si>
  <si>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</si>
  <si>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</si>
  <si>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</si>
  <si>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</si>
  <si>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</si>
  <si>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</si>
  <si>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</si>
  <si>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</si>
  <si>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</si>
  <si>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</si>
  <si>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</si>
  <si>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</si>
  <si>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</si>
  <si>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</si>
  <si>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</si>
  <si>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</si>
  <si>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</si>
  <si>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</si>
  <si>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</si>
  <si>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</si>
  <si>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</si>
  <si>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</si>
  <si>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</si>
  <si>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</si>
  <si>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</si>
  <si>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</si>
  <si>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</si>
  <si>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</si>
  <si>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</si>
  <si>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</si>
  <si>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</si>
  <si>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</si>
  <si>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</si>
  <si>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</si>
  <si>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</si>
  <si>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</si>
  <si>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</si>
  <si>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</si>
  <si>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</si>
  <si>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</si>
  <si>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</si>
  <si>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</si>
  <si>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</si>
  <si>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</si>
  <si>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</si>
  <si>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</si>
  <si>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</si>
  <si>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</si>
  <si>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</si>
  <si>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</si>
  <si>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</si>
  <si>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</si>
  <si>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</si>
  <si>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</si>
  <si>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</si>
  <si>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</si>
  <si>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</si>
  <si>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</si>
  <si>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</si>
  <si>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</si>
  <si>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</si>
  <si>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</si>
  <si>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</si>
  <si>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</si>
  <si>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</si>
  <si>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</si>
  <si>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</si>
  <si>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</si>
  <si>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</si>
  <si>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</si>
  <si>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</si>
  <si>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</si>
  <si>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</si>
  <si>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</si>
  <si>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</si>
  <si>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</si>
  <si>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</si>
  <si>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</si>
  <si>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</si>
  <si>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</si>
  <si>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</si>
  <si>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</si>
  <si>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</si>
  <si>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</si>
  <si>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</si>
  <si>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</si>
  <si>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</si>
  <si>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</si>
  <si>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</si>
  <si>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</si>
  <si>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</si>
  <si>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</si>
  <si>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</si>
  <si>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</si>
  <si>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</si>
  <si>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</si>
  <si>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</si>
  <si>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</si>
  <si>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</si>
  <si>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</si>
  <si>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</si>
  <si>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</si>
  <si>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</si>
  <si>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</si>
  <si>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</si>
  <si>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</si>
  <si>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</si>
  <si>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</si>
  <si>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</si>
  <si>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</si>
  <si>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</si>
  <si>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</si>
  <si>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</si>
  <si>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</si>
  <si>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</si>
  <si>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</si>
  <si>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</si>
  <si>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</si>
  <si>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</si>
  <si>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</si>
  <si>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</si>
  <si>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</si>
  <si>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</si>
  <si>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</si>
  <si>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</si>
  <si>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</si>
  <si>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</si>
  <si>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</si>
  <si>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</si>
  <si>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</si>
  <si>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</si>
  <si>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</si>
  <si>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</si>
  <si>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</si>
  <si>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</si>
  <si>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</si>
  <si>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</si>
  <si>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</si>
  <si>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</si>
  <si>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</si>
  <si>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</si>
  <si>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</si>
  <si>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</si>
  <si>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</si>
  <si>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</si>
  <si>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</si>
  <si>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</si>
  <si>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</si>
  <si>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</si>
  <si>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</si>
  <si>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</si>
  <si>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</si>
  <si>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</si>
  <si>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</si>
  <si>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</si>
  <si>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</si>
  <si>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</si>
  <si>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</si>
  <si>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</si>
  <si>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</si>
  <si>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</si>
  <si>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</si>
  <si>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</si>
  <si>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</si>
  <si>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</si>
  <si>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</si>
  <si>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</si>
  <si>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</si>
  <si>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</si>
  <si>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</si>
  <si>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</si>
  <si>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</si>
  <si>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</si>
  <si>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</si>
  <si>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</si>
  <si>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</si>
  <si>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</si>
  <si>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</si>
  <si>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</si>
  <si>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</si>
  <si>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</si>
  <si>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</si>
  <si>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</si>
  <si>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</si>
  <si>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</si>
  <si>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</si>
  <si>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</si>
  <si>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</si>
  <si>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</si>
  <si>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</si>
  <si>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</si>
  <si>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</si>
  <si>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</si>
  <si>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</si>
  <si>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</si>
  <si>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</si>
  <si>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</si>
  <si>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</si>
  <si>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</si>
  <si>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</si>
  <si>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</si>
  <si>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</si>
  <si>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</si>
  <si>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</si>
  <si>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</si>
  <si>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</si>
  <si>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</si>
  <si>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</si>
  <si>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</si>
  <si>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</si>
  <si>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</si>
  <si>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</si>
  <si>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</si>
  <si>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</si>
  <si>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</si>
  <si>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</si>
  <si>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</si>
  <si>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</si>
  <si>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</si>
  <si>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</si>
  <si>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</si>
  <si>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</si>
  <si>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</si>
  <si>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</si>
  <si>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</si>
  <si>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</si>
  <si>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</si>
  <si>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</si>
  <si>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</si>
  <si>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</si>
  <si>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</si>
  <si>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</si>
  <si>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</si>
  <si>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</si>
  <si>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</si>
  <si>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</si>
  <si>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</si>
  <si>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</si>
  <si>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</si>
  <si>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</si>
  <si>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</si>
  <si>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</si>
  <si>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</si>
  <si>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</si>
  <si>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</si>
  <si>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</si>
  <si>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</si>
  <si>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</si>
  <si>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</si>
  <si>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</si>
  <si>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</si>
  <si>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</si>
  <si>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</si>
  <si>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</si>
  <si>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</si>
  <si>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</si>
  <si>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</si>
  <si>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</si>
  <si>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</si>
  <si>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</si>
  <si>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</si>
  <si>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</si>
  <si>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</si>
  <si>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</si>
  <si>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</si>
  <si>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</si>
  <si>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</si>
  <si>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</si>
  <si>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</si>
  <si>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</si>
  <si>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</si>
  <si>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</si>
  <si>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</si>
  <si>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</si>
  <si>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</si>
  <si>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</si>
  <si>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</si>
  <si>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</si>
  <si>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</si>
  <si>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</si>
  <si>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</si>
  <si>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</si>
  <si>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</si>
  <si>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</si>
  <si>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</si>
  <si>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</si>
  <si>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</si>
  <si>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</si>
  <si>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</si>
  <si>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</si>
  <si>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</si>
  <si>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</si>
  <si>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</si>
  <si>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</si>
  <si>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</si>
  <si>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</si>
  <si>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</si>
  <si>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</si>
  <si>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</si>
  <si>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</si>
  <si>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</si>
  <si>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</si>
  <si>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</si>
  <si>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</si>
  <si>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</si>
  <si>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</si>
  <si>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</si>
  <si>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</si>
  <si>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</si>
  <si>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</si>
  <si>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</si>
  <si>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</si>
  <si>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</si>
  <si>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</si>
  <si>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</si>
  <si>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</si>
  <si>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</si>
  <si>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</si>
  <si>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</si>
  <si>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</si>
  <si>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</si>
  <si>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</si>
  <si>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</si>
  <si>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</si>
  <si>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</si>
  <si>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</si>
  <si>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</si>
  <si>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</si>
  <si>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</si>
  <si>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</si>
  <si>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</si>
  <si>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</si>
  <si>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</si>
  <si>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</si>
  <si>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</si>
  <si>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</si>
  <si>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</si>
  <si>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</si>
  <si>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</si>
  <si>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</si>
  <si>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</si>
  <si>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</si>
  <si>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</si>
  <si>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</si>
  <si>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</si>
  <si>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</si>
  <si>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</si>
  <si>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</si>
  <si>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</si>
  <si>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</si>
  <si>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</si>
  <si>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</si>
  <si>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</si>
  <si>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</si>
  <si>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</si>
  <si>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</si>
  <si>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</si>
  <si>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</si>
  <si>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</si>
  <si>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</si>
  <si>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</si>
  <si>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</si>
  <si>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</si>
  <si>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</si>
  <si>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</si>
  <si>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</si>
  <si>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</si>
  <si>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</si>
  <si>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</si>
  <si>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</si>
  <si>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</si>
  <si>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</si>
  <si>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</si>
  <si>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</si>
  <si>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</si>
  <si>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</si>
  <si>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</si>
  <si>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</si>
  <si>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</si>
  <si>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</si>
  <si>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</si>
  <si>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</si>
  <si>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</si>
  <si>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</si>
  <si>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</si>
  <si>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</si>
  <si>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</si>
  <si>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</si>
  <si>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</si>
  <si>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</si>
  <si>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</si>
  <si>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</si>
  <si>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</si>
  <si>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</si>
  <si>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</si>
  <si>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</si>
  <si>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</si>
  <si>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</si>
  <si>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</si>
  <si>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</si>
  <si>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</si>
  <si>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</si>
  <si>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</si>
  <si>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</si>
  <si>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</si>
  <si>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</si>
  <si>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</si>
  <si>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</si>
  <si>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</si>
  <si>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</si>
  <si>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</si>
  <si>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</si>
  <si>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</si>
  <si>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</si>
  <si>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</si>
  <si>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</si>
  <si>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</si>
  <si>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</si>
  <si>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</si>
  <si>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</si>
  <si>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</si>
  <si>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</si>
  <si>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</si>
  <si>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</si>
  <si>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</si>
  <si>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</si>
  <si>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</si>
  <si>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</si>
  <si>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</si>
  <si>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</si>
  <si>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</si>
  <si>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</si>
  <si>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</si>
  <si>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</si>
  <si>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</si>
  <si>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</si>
  <si>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</si>
  <si>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</si>
  <si>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</si>
  <si>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</si>
  <si>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</si>
  <si>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</si>
  <si>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</si>
  <si>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</si>
  <si>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</si>
  <si>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</si>
  <si>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</si>
  <si>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</si>
  <si>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</si>
  <si>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</si>
  <si>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</si>
  <si>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</si>
  <si>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</si>
  <si>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</si>
  <si>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</si>
  <si>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</si>
  <si>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</si>
  <si>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</si>
  <si>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</si>
  <si>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</si>
  <si>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</si>
  <si>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</si>
  <si>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</si>
  <si>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</si>
  <si>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</si>
  <si>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</si>
  <si>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</si>
  <si>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</si>
  <si>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</si>
  <si>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</si>
  <si>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</si>
  <si>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</si>
  <si>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</si>
  <si>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</si>
  <si>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</si>
  <si>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</si>
  <si>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</si>
  <si>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</si>
  <si>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</si>
  <si>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</si>
  <si>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</si>
  <si>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</si>
  <si>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</si>
  <si>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</si>
  <si>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</si>
  <si>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</si>
  <si>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</si>
  <si>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</si>
  <si>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</si>
  <si>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</si>
  <si>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</si>
  <si>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</si>
  <si>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</si>
  <si>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</si>
  <si>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</si>
  <si>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</si>
  <si>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</si>
  <si>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</si>
  <si>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</si>
  <si>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</si>
  <si>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</si>
  <si>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</si>
  <si>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</si>
  <si>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</si>
  <si>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</si>
  <si>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</si>
  <si>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</si>
  <si>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</si>
  <si>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</si>
  <si>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</si>
  <si>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</si>
  <si>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</si>
  <si>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</si>
  <si>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</si>
  <si>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</si>
  <si>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</si>
  <si>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</si>
  <si>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</si>
  <si>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</si>
  <si>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</si>
  <si>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</si>
  <si>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</si>
  <si>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</si>
  <si>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</si>
  <si>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</si>
  <si>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</si>
  <si>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</si>
  <si>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</si>
  <si>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</si>
  <si>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</si>
  <si>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</si>
  <si>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</si>
  <si>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</si>
  <si>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</si>
  <si>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</si>
  <si>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</si>
  <si>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</si>
  <si>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</si>
  <si>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</si>
  <si>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</si>
  <si>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</si>
  <si>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</si>
  <si>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</si>
  <si>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</si>
  <si>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</si>
  <si>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</si>
  <si>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</si>
  <si>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</si>
  <si>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</si>
  <si>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</si>
  <si>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</si>
  <si>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</si>
  <si>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</si>
  <si>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</si>
  <si>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</si>
  <si>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</si>
  <si>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</si>
  <si>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</si>
  <si>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</si>
  <si>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</si>
  <si>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</si>
  <si>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</si>
  <si>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</si>
  <si>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</si>
  <si>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</si>
  <si>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</si>
  <si>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</si>
  <si>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</si>
  <si>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</si>
  <si>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</si>
  <si>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</si>
  <si>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</si>
  <si>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</si>
  <si>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</si>
  <si>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</si>
  <si>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</si>
  <si>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</si>
  <si>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</si>
  <si>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</si>
  <si>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</si>
  <si>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</si>
  <si>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</si>
  <si>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</si>
  <si>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</si>
  <si>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</si>
  <si>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</si>
  <si>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</si>
  <si>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</si>
  <si>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</si>
  <si>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</si>
  <si>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</si>
  <si>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</si>
  <si>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</si>
  <si>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</si>
  <si>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</si>
  <si>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</si>
  <si>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</si>
  <si>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</si>
  <si>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</si>
  <si>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</si>
  <si>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</si>
  <si>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</si>
  <si>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</si>
  <si>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</si>
  <si>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</si>
  <si>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</si>
  <si>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</si>
  <si>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</si>
  <si>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</si>
  <si>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</si>
  <si>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</si>
  <si>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</si>
  <si>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</si>
  <si>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</si>
  <si>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</si>
  <si>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</si>
  <si>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</si>
  <si>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</si>
  <si>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</si>
  <si>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</si>
  <si>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</si>
  <si>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</si>
  <si>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</si>
  <si>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</si>
  <si>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</si>
  <si>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</si>
  <si>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</si>
  <si>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</si>
  <si>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</si>
  <si>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</si>
  <si>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</si>
  <si>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</si>
  <si>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</si>
  <si>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</si>
  <si>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</si>
  <si>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</si>
  <si>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</si>
  <si>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</si>
  <si>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</si>
  <si>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</si>
  <si>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</si>
  <si>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</si>
  <si>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</si>
  <si>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</si>
  <si>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</si>
  <si>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</si>
  <si>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</si>
  <si>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</si>
  <si>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</si>
  <si>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</si>
  <si>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</si>
  <si>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</si>
  <si>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</si>
  <si>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</si>
  <si>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</si>
  <si>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</si>
  <si>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</si>
  <si>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</si>
  <si>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</si>
  <si>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</si>
  <si>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</si>
  <si>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</si>
  <si>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</si>
  <si>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</si>
  <si>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</si>
  <si>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</si>
  <si>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</si>
  <si>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</si>
  <si>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</si>
  <si>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</si>
  <si>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</si>
  <si>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</si>
  <si>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</si>
  <si>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</si>
  <si>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</si>
  <si>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</si>
  <si>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</si>
  <si>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</si>
  <si>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</si>
  <si>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</si>
  <si>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</si>
  <si>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</si>
  <si>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</si>
  <si>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</si>
  <si>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</si>
  <si>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</si>
  <si>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</si>
  <si>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</si>
  <si>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</si>
  <si>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</si>
  <si>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</si>
  <si>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</si>
  <si>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</si>
  <si>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</si>
  <si>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</si>
  <si>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</si>
  <si>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</si>
  <si>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</si>
  <si>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</si>
  <si>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</si>
  <si>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</si>
  <si>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</si>
  <si>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</si>
  <si>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</si>
  <si>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</si>
  <si>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</si>
  <si>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</si>
  <si>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</si>
  <si>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</si>
  <si>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</si>
  <si>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</si>
  <si>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</si>
  <si>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</si>
  <si>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</si>
  <si>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</si>
  <si>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</si>
  <si>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</si>
  <si>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</si>
  <si>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</si>
  <si>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</si>
  <si>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</si>
  <si>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</si>
  <si>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</si>
  <si>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</si>
  <si>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</si>
  <si>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</si>
  <si>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</si>
  <si>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</si>
  <si>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</si>
  <si>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</si>
  <si>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</si>
  <si>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</si>
  <si>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</si>
  <si>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</si>
  <si>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</si>
  <si>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</si>
  <si>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</si>
  <si>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</si>
  <si>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</si>
  <si>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</si>
  <si>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</si>
  <si>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</si>
  <si>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</si>
  <si>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</si>
  <si>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</si>
  <si>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</si>
  <si>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</si>
  <si>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</si>
  <si>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</si>
  <si>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</si>
  <si>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</si>
  <si>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</si>
  <si>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</si>
  <si>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</si>
  <si>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</si>
  <si>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</si>
  <si>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</si>
  <si>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</si>
  <si>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</si>
  <si>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</si>
  <si>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</si>
  <si>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</si>
  <si>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</si>
  <si>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</si>
  <si>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</si>
  <si>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</si>
  <si>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</si>
  <si>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</si>
  <si>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</si>
  <si>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</si>
  <si>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</si>
  <si>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</si>
  <si>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</si>
  <si>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</si>
  <si>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</si>
  <si>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</si>
  <si>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</si>
  <si>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</si>
  <si>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</si>
  <si>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</si>
  <si>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</si>
  <si>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</si>
  <si>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</si>
  <si>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</si>
  <si>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</si>
  <si>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</si>
  <si>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</si>
  <si>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</si>
  <si>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</si>
  <si>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</si>
  <si>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</si>
  <si>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</si>
  <si>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</si>
  <si>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</si>
  <si>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</si>
  <si>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</si>
  <si>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</si>
  <si>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</si>
  <si>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</si>
  <si>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</si>
  <si>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</si>
  <si>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</si>
  <si>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</si>
  <si>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</si>
  <si>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</si>
  <si>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</si>
  <si>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</si>
  <si>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</si>
  <si>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</si>
  <si>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</si>
  <si>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</si>
  <si>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</si>
  <si>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</si>
  <si>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</si>
  <si>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</si>
  <si>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</si>
  <si>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</si>
  <si>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</si>
  <si>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</si>
  <si>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</si>
  <si>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</si>
  <si>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</si>
  <si>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</si>
  <si>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</si>
  <si>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</si>
  <si>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</si>
  <si>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</si>
  <si>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</si>
  <si>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</si>
  <si>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</si>
  <si>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</si>
  <si>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</si>
  <si>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</si>
  <si>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</si>
  <si>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</si>
  <si>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</si>
  <si>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</si>
  <si>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</si>
  <si>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</si>
  <si>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</si>
  <si>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</si>
  <si>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</si>
  <si>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</si>
  <si>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</si>
  <si>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</si>
  <si>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</si>
  <si>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</si>
  <si>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</si>
  <si>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</si>
  <si>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</si>
  <si>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</si>
  <si>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</si>
  <si>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</si>
  <si>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</si>
  <si>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</si>
  <si>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</si>
  <si>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</si>
  <si>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</si>
  <si>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</si>
  <si>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</si>
  <si>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</si>
  <si>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</si>
  <si>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</si>
  <si>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</si>
  <si>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</si>
  <si>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</si>
  <si>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</si>
  <si>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</si>
  <si>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</si>
  <si>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</si>
  <si>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</si>
  <si>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</si>
  <si>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</si>
  <si>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</si>
  <si>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</si>
  <si>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</si>
  <si>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</si>
  <si>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</si>
  <si>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</si>
  <si>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</si>
  <si>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</si>
  <si>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</si>
  <si>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</si>
  <si>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</si>
  <si>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</si>
  <si>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</si>
  <si>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</si>
  <si>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</si>
  <si>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</si>
  <si>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</si>
  <si>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</si>
  <si>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</si>
  <si>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</si>
  <si>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</si>
  <si>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</si>
  <si>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</si>
  <si>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</si>
  <si>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</si>
  <si>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</si>
  <si>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</si>
  <si>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</si>
  <si>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</si>
  <si>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</si>
  <si>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</si>
  <si>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</si>
  <si>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</si>
  <si>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</si>
  <si>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</si>
  <si>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</si>
  <si>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</si>
  <si>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</si>
  <si>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</si>
  <si>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</si>
  <si>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</si>
  <si>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</si>
  <si>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</si>
  <si>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</si>
  <si>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</si>
  <si>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</si>
  <si>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</si>
  <si>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</si>
  <si>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</si>
  <si>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</si>
  <si>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</si>
  <si>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</si>
  <si>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</si>
  <si>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</si>
  <si>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</si>
  <si>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</si>
  <si>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</si>
  <si>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</si>
  <si>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</si>
  <si>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</si>
  <si>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</si>
  <si>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</si>
  <si>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</si>
  <si>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</si>
  <si>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</si>
  <si>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</si>
  <si>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</si>
  <si>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</si>
  <si>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</si>
  <si>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</si>
  <si>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</si>
  <si>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</si>
  <si>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</si>
  <si>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</si>
  <si>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</si>
  <si>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</si>
  <si>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</si>
  <si>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</si>
  <si>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</si>
  <si>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</si>
  <si>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</si>
  <si>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</si>
  <si>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</si>
  <si>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</si>
  <si>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</si>
  <si>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</si>
  <si>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</si>
  <si>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</si>
  <si>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</si>
  <si>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</si>
  <si>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</si>
  <si>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</si>
  <si>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</si>
  <si>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</si>
  <si>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</si>
  <si>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</si>
  <si>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</si>
  <si>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</si>
  <si>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</si>
  <si>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</si>
  <si>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</si>
  <si>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</si>
  <si>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</si>
  <si>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</si>
  <si>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</si>
  <si>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</si>
  <si>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</si>
  <si>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</si>
  <si>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</si>
  <si>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</si>
  <si>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</si>
  <si>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</si>
  <si>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</si>
  <si>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</si>
  <si>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</si>
  <si>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</si>
  <si>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</si>
  <si>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</si>
  <si>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</si>
  <si>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</si>
  <si>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</si>
  <si>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</si>
  <si>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</si>
  <si>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</si>
  <si>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</si>
  <si>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</si>
  <si>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</si>
  <si>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</si>
  <si>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</si>
  <si>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</si>
  <si>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</si>
  <si>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</si>
  <si>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</si>
  <si>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</si>
  <si>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</si>
  <si>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</si>
  <si>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</si>
  <si>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</si>
  <si>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</si>
  <si>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</si>
  <si>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</si>
  <si>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</si>
  <si>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</si>
  <si>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</si>
  <si>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</si>
  <si>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</si>
  <si>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</si>
  <si>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</si>
  <si>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</si>
  <si>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</si>
  <si>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</si>
  <si>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</si>
  <si>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</si>
  <si>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</si>
  <si>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</si>
  <si>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</si>
  <si>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</si>
  <si>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</si>
  <si>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</si>
  <si>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</si>
  <si>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</si>
  <si>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</si>
  <si>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</si>
  <si>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</si>
  <si>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</si>
  <si>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</si>
  <si>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</si>
  <si>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</si>
  <si>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</si>
  <si>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</si>
  <si>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</si>
  <si>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</si>
  <si>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</si>
  <si>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</si>
  <si>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</si>
  <si>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</si>
  <si>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</si>
  <si>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</si>
  <si>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</si>
  <si>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</si>
  <si>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</si>
  <si>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</si>
  <si>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</si>
  <si>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</si>
  <si>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</si>
  <si>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</si>
  <si>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</si>
  <si>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</si>
  <si>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</si>
  <si>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</si>
  <si>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</si>
  <si>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</si>
  <si>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</si>
  <si>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</si>
  <si>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</si>
  <si>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</si>
  <si>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</si>
  <si>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</si>
  <si>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</si>
  <si>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</si>
  <si>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</si>
  <si>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</si>
  <si>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</si>
  <si>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</si>
  <si>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</si>
  <si>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</si>
  <si>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</si>
  <si>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</si>
  <si>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</si>
  <si>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</si>
  <si>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</si>
  <si>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</si>
  <si>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</si>
  <si>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</si>
  <si>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</si>
  <si>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</si>
  <si>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</si>
  <si>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</si>
  <si>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</si>
  <si>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</si>
  <si>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</si>
  <si>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</si>
  <si>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</si>
  <si>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</si>
  <si>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</si>
  <si>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</si>
  <si>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</si>
  <si>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</si>
  <si>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</si>
  <si>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</si>
  <si>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</si>
  <si>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</si>
  <si>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</si>
  <si>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</si>
  <si>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</si>
  <si>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</si>
  <si>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</si>
  <si>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</si>
  <si>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</si>
  <si>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</si>
  <si>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</si>
  <si>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</si>
  <si>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</si>
  <si>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</si>
  <si>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</si>
  <si>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</si>
  <si>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</si>
  <si>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</si>
  <si>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</si>
  <si>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</si>
  <si>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</si>
  <si>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</si>
  <si>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</si>
  <si>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</si>
  <si>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</si>
  <si>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</si>
  <si>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</si>
  <si>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</si>
  <si>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</si>
  <si>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</si>
  <si>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</si>
  <si>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</si>
  <si>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</si>
  <si>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</si>
  <si>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</si>
  <si>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</si>
  <si>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</si>
  <si>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</si>
  <si>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</si>
  <si>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</si>
  <si>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</si>
  <si>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</si>
  <si>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</si>
  <si>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</si>
  <si>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</si>
  <si>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</si>
  <si>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</si>
  <si>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</si>
  <si>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</si>
  <si>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</si>
  <si>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</si>
  <si>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</si>
  <si>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</si>
  <si>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</si>
  <si>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</si>
  <si>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</si>
  <si>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</si>
  <si>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</si>
  <si>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</si>
  <si>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</si>
  <si>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</si>
  <si>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</si>
  <si>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</si>
  <si>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</si>
  <si>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</si>
  <si>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</si>
  <si>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</si>
  <si>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</si>
  <si>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</si>
  <si>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</si>
  <si>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</si>
  <si>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</si>
  <si>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</si>
  <si>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</si>
  <si>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</si>
  <si>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</si>
  <si>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</si>
  <si>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</si>
  <si>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</si>
  <si>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</si>
  <si>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</si>
  <si>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</si>
  <si>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</si>
  <si>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</si>
  <si>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</si>
  <si>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</si>
  <si>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</si>
  <si>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</si>
  <si>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</si>
  <si>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</si>
  <si>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</si>
  <si>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</si>
  <si>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</si>
  <si>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</si>
  <si>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</si>
  <si>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</si>
  <si>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</si>
  <si>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</si>
  <si>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</si>
  <si>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</si>
  <si>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</si>
  <si>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</si>
  <si>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</si>
  <si>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</si>
  <si>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</si>
  <si>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</si>
  <si>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</si>
  <si>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</si>
  <si>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</si>
  <si>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</si>
  <si>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</si>
  <si>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</si>
  <si>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</si>
  <si>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</si>
  <si>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</si>
  <si>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</si>
  <si>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</si>
  <si>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</si>
  <si>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</si>
  <si>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</si>
  <si>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</si>
  <si>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</si>
  <si>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</si>
  <si>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</si>
  <si>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</si>
  <si>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</si>
  <si>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</si>
  <si>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</si>
  <si>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</si>
  <si>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</si>
  <si>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</si>
  <si>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</si>
  <si>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</si>
  <si>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</si>
  <si>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</si>
  <si>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</si>
  <si>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</si>
  <si>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</si>
  <si>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</si>
  <si>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</si>
  <si>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</si>
  <si>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</si>
  <si>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</si>
  <si>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</si>
  <si>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</si>
  <si>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</si>
  <si>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</si>
  <si>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</si>
  <si>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</si>
  <si>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</si>
  <si>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</si>
  <si>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</si>
  <si>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</si>
  <si>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</si>
  <si>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</si>
  <si>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</si>
  <si>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</si>
  <si>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</si>
  <si>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</si>
  <si>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</si>
  <si>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</si>
  <si>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</si>
  <si>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</si>
  <si>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</si>
  <si>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</si>
  <si>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</si>
  <si>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</si>
  <si>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</si>
  <si>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</si>
  <si>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</si>
  <si>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</si>
  <si>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</si>
  <si>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</si>
  <si>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</si>
  <si>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</si>
  <si>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</si>
  <si>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</si>
  <si>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</si>
  <si>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</si>
  <si>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</si>
  <si>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</si>
  <si>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</si>
  <si>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</si>
  <si>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</si>
  <si>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</si>
  <si>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</si>
  <si>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</si>
  <si>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</si>
  <si>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</si>
  <si>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</si>
  <si>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</si>
  <si>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</si>
  <si>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</si>
  <si>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</si>
  <si>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</si>
  <si>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</si>
  <si>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</si>
  <si>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</si>
  <si>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</si>
  <si>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</si>
  <si>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</si>
  <si>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</si>
  <si>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</si>
  <si>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</si>
  <si>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</si>
  <si>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</si>
  <si>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</si>
  <si>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</si>
  <si>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</si>
  <si>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</si>
  <si>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</si>
  <si>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</si>
  <si>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</si>
  <si>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</si>
  <si>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</si>
  <si>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</si>
  <si>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</si>
  <si>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</si>
  <si>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</si>
  <si>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</si>
  <si>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</si>
  <si>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</si>
  <si>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</si>
  <si>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</si>
  <si>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</si>
  <si>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</si>
  <si>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</si>
  <si>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</si>
  <si>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</si>
  <si>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</si>
  <si>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</si>
  <si>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</si>
  <si>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</si>
  <si>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</si>
  <si>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</si>
  <si>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</si>
  <si>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</si>
  <si>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</si>
  <si>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</si>
  <si>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</si>
  <si>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</si>
  <si>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</si>
  <si>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</si>
  <si>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</si>
  <si>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</si>
  <si>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</si>
  <si>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</si>
  <si>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</si>
  <si>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</si>
  <si>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</si>
  <si>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</si>
  <si>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</si>
  <si>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</si>
  <si>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</si>
  <si>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</si>
  <si>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</si>
  <si>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</si>
  <si>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</si>
  <si>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</si>
  <si>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</si>
  <si>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</si>
  <si>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</si>
  <si>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</si>
  <si>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</si>
  <si>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</si>
  <si>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</si>
  <si>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</si>
  <si>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</si>
  <si>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</si>
  <si>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</si>
  <si>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</si>
  <si>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</si>
  <si>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</si>
  <si>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</si>
  <si>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</si>
  <si>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</si>
  <si>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</si>
  <si>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</si>
  <si>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</si>
  <si>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</si>
  <si>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</si>
  <si>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</si>
  <si>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</si>
  <si>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</si>
  <si>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</si>
  <si>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</si>
  <si>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</si>
  <si>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</si>
  <si>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</si>
  <si>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</si>
  <si>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</si>
  <si>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</si>
  <si>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</si>
  <si>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</si>
  <si>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</si>
  <si>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</si>
  <si>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</si>
  <si>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</si>
  <si>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</si>
  <si>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</si>
  <si>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</si>
  <si>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</si>
  <si>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</si>
  <si>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</si>
  <si>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</si>
  <si>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</si>
  <si>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</si>
  <si>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</si>
  <si>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</si>
  <si>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</si>
  <si>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</si>
  <si>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</si>
  <si>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</si>
  <si>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</si>
  <si>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</si>
  <si>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</si>
  <si>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</si>
  <si>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</si>
  <si>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</si>
  <si>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</si>
  <si>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</si>
  <si>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</si>
  <si>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</si>
  <si>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</si>
  <si>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</si>
  <si>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</si>
  <si>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</si>
  <si>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</si>
  <si>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</si>
  <si>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</si>
  <si>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</si>
  <si>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</si>
  <si>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</si>
  <si>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</si>
  <si>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</si>
  <si>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</si>
  <si>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</si>
  <si>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</si>
  <si>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</si>
  <si>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</si>
  <si>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</si>
  <si>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</si>
  <si>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</si>
  <si>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</si>
  <si>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</si>
  <si>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</si>
  <si>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</si>
  <si>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</si>
  <si>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</si>
  <si>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</si>
  <si>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</si>
  <si>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</si>
  <si>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</si>
  <si>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</si>
  <si>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</si>
  <si>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</si>
  <si>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</si>
  <si>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</si>
  <si>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</si>
  <si>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</si>
  <si>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</si>
  <si>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</si>
  <si>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</si>
  <si>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</si>
  <si>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</si>
  <si>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</si>
  <si>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</si>
  <si>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</si>
  <si>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</si>
  <si>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</si>
  <si>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</si>
  <si>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</si>
  <si>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</si>
  <si>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</si>
  <si>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</si>
  <si>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</si>
  <si>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</si>
  <si>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</si>
  <si>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</si>
  <si>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</si>
  <si>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</si>
  <si>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</si>
  <si>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</si>
  <si>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</si>
  <si>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</si>
  <si>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</si>
  <si>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</si>
  <si>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</si>
  <si>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</si>
  <si>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</si>
  <si>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</si>
  <si>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</si>
  <si>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</si>
  <si>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</si>
  <si>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</si>
  <si>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</si>
  <si>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</si>
  <si>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</si>
  <si>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</si>
  <si>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</si>
  <si>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</si>
  <si>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</si>
  <si>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</si>
  <si>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</si>
  <si>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</si>
  <si>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</si>
  <si>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</si>
  <si>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</si>
  <si>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</si>
  <si>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</si>
  <si>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</si>
  <si>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</si>
  <si>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</si>
  <si>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</si>
  <si>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</si>
  <si>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</si>
  <si>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</si>
  <si>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</si>
  <si>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</si>
  <si>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</si>
  <si>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</si>
  <si>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</si>
  <si>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</si>
  <si>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</si>
  <si>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</si>
  <si>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</si>
  <si>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</si>
  <si>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</si>
  <si>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</si>
  <si>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</si>
  <si>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</si>
  <si>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</si>
  <si>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</si>
  <si>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</si>
  <si>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</si>
  <si>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</si>
  <si>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</si>
  <si>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</si>
  <si>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</si>
  <si>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</si>
  <si>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</si>
  <si>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</si>
  <si>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</si>
  <si>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</si>
  <si>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</si>
  <si>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</si>
  <si>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</si>
  <si>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</si>
  <si>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</si>
  <si>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</si>
  <si>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</si>
  <si>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</si>
  <si>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</si>
  <si>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</si>
  <si>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</si>
  <si>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</si>
  <si>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</si>
  <si>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</si>
  <si>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</si>
  <si>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</si>
  <si>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</si>
  <si>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</si>
  <si>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</si>
  <si>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</si>
  <si>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</si>
  <si>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</si>
  <si>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</si>
  <si>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</si>
  <si>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</si>
  <si>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</si>
  <si>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</si>
  <si>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</si>
  <si>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</si>
  <si>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</si>
  <si>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</si>
  <si>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</si>
  <si>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</si>
  <si>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</si>
  <si>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</si>
  <si>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</si>
  <si>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</si>
  <si>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</si>
  <si>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</si>
  <si>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</si>
  <si>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</si>
  <si>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</si>
  <si>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</si>
  <si>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</si>
  <si>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</si>
  <si>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</si>
  <si>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</si>
  <si>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</si>
  <si>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</si>
  <si>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</si>
  <si>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</si>
  <si>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</si>
  <si>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</si>
  <si>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</si>
  <si>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</si>
  <si>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</si>
  <si>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</si>
  <si>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</si>
  <si>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</si>
  <si>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</si>
  <si>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</si>
  <si>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</si>
  <si>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</si>
  <si>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</si>
  <si>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</si>
  <si>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</si>
  <si>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</si>
  <si>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</si>
  <si>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</si>
  <si>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</si>
  <si>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</si>
  <si>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</si>
  <si>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</si>
  <si>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</si>
  <si>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</si>
  <si>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</si>
  <si>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</si>
  <si>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</si>
  <si>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</si>
  <si>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</si>
  <si>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</si>
  <si>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</si>
  <si>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</si>
  <si>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</si>
  <si>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</si>
  <si>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</si>
  <si>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</si>
  <si>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</si>
  <si>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</si>
  <si>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</si>
  <si>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</si>
  <si>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</si>
  <si>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</si>
  <si>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</si>
  <si>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</si>
  <si>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</si>
  <si>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</si>
  <si>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</si>
  <si>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</si>
  <si>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</si>
  <si>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</si>
  <si>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</si>
  <si>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</si>
  <si>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</si>
  <si>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</si>
  <si>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</si>
  <si>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</si>
  <si>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</si>
  <si>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</si>
  <si>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</si>
  <si>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</si>
  <si>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</si>
  <si>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</si>
  <si>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</si>
  <si>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</si>
  <si>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</si>
  <si>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</si>
  <si>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</si>
  <si>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</si>
  <si>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</si>
  <si>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</si>
  <si>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</si>
  <si>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</si>
  <si>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</si>
  <si>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</si>
  <si>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</si>
  <si>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</si>
  <si>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</si>
  <si>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</si>
  <si>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</si>
  <si>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</si>
  <si>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</si>
  <si>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</si>
  <si>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</si>
  <si>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</si>
  <si>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</si>
  <si>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</si>
  <si>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</si>
  <si>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</si>
  <si>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</si>
  <si>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</si>
  <si>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</si>
  <si>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</si>
  <si>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</si>
  <si>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</si>
  <si>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</si>
  <si>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</si>
  <si>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</si>
  <si>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</si>
  <si>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</si>
  <si>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</si>
  <si>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</si>
  <si>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</si>
  <si>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</si>
  <si>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</si>
  <si>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</si>
  <si>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</si>
  <si>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</si>
  <si>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</si>
  <si>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</si>
  <si>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</si>
  <si>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</si>
  <si>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</si>
  <si>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</si>
  <si>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</si>
  <si>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</si>
  <si>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</si>
  <si>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</si>
  <si>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</si>
  <si>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</si>
  <si>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</si>
  <si>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</si>
  <si>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</si>
  <si>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</si>
  <si>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</si>
  <si>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</si>
  <si>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</si>
  <si>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</si>
  <si>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</si>
  <si>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</si>
  <si>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</si>
  <si>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</si>
  <si>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</si>
  <si>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</si>
  <si>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</si>
  <si>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</si>
  <si>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</si>
  <si>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</si>
  <si>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</si>
  <si>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</si>
  <si>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</si>
  <si>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</si>
  <si>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</si>
  <si>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</si>
  <si>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</si>
  <si>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</si>
  <si>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</si>
  <si>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</si>
  <si>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</si>
  <si>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</si>
  <si>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</si>
  <si>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</si>
  <si>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</si>
  <si>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</si>
  <si>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</si>
  <si>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</si>
  <si>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</si>
  <si>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</si>
  <si>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</si>
  <si>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</si>
  <si>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</si>
  <si>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</si>
  <si>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</si>
  <si>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</si>
  <si>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</si>
  <si>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</si>
  <si>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</si>
  <si>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</si>
  <si>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</si>
  <si>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</si>
  <si>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</si>
  <si>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</si>
  <si>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</si>
  <si>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</si>
  <si>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</si>
  <si>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</si>
  <si>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</si>
  <si>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</si>
  <si>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</si>
  <si>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</si>
  <si>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</si>
  <si>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</si>
  <si>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</si>
  <si>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</si>
  <si>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</si>
  <si>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</si>
  <si>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</si>
  <si>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</si>
  <si>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</si>
  <si>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</si>
  <si>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</si>
  <si>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</si>
  <si>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</si>
  <si>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</si>
  <si>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</si>
  <si>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</si>
  <si>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</si>
  <si>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</si>
  <si>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</si>
  <si>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</si>
  <si>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</si>
  <si>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</si>
  <si>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</si>
  <si>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</si>
  <si>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</si>
  <si>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</si>
  <si>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</si>
  <si>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</si>
  <si>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</si>
  <si>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</si>
  <si>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</si>
  <si>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</si>
  <si>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</si>
  <si>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</si>
  <si>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</si>
  <si>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</si>
  <si>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</si>
  <si>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</si>
  <si>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</si>
  <si>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</si>
  <si>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</si>
  <si>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</si>
  <si>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</si>
  <si>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</si>
  <si>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</si>
  <si>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</si>
  <si>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</si>
  <si>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</si>
  <si>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</si>
  <si>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</si>
  <si>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</si>
  <si>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</si>
  <si>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</si>
  <si>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</si>
  <si>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</si>
  <si>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</si>
  <si>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</si>
  <si>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</si>
  <si>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</si>
  <si>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</si>
  <si>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</si>
  <si>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</si>
  <si>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</si>
  <si>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</si>
  <si>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</si>
  <si>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</si>
  <si>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</si>
  <si>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</si>
  <si>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</si>
  <si>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</si>
  <si>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</si>
  <si>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</si>
  <si>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</si>
  <si>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</si>
  <si>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</si>
  <si>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</si>
  <si>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</si>
  <si>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</si>
  <si>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</si>
  <si>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</si>
  <si>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</si>
  <si>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</si>
  <si>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</si>
  <si>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</si>
  <si>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</si>
  <si>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</si>
  <si>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</si>
  <si>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</si>
  <si>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</si>
  <si>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</si>
  <si>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</si>
  <si>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</si>
  <si>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</si>
  <si>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</si>
  <si>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</si>
  <si>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</si>
  <si>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</si>
  <si>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</si>
  <si>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</si>
  <si>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</si>
  <si>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</si>
  <si>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</si>
  <si>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</si>
  <si>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</si>
  <si>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</si>
  <si>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</si>
  <si>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</si>
  <si>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</si>
  <si>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</si>
  <si>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</si>
  <si>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</si>
  <si>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</si>
  <si>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</si>
  <si>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</si>
  <si>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</si>
  <si>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</si>
  <si>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</si>
  <si>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</si>
  <si>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</si>
  <si>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</si>
  <si>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</si>
  <si>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</si>
  <si>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</si>
  <si>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</si>
  <si>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</si>
  <si>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</si>
  <si>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</si>
  <si>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</si>
  <si>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</si>
  <si>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</si>
  <si>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</si>
  <si>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</si>
  <si>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</si>
  <si>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</si>
  <si>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</si>
  <si>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</si>
  <si>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</si>
  <si>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</si>
  <si>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</si>
  <si>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</si>
  <si>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</si>
  <si>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</si>
  <si>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</si>
  <si>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</si>
  <si>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</si>
  <si>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</si>
  <si>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</si>
  <si>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</si>
  <si>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</si>
  <si>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</si>
  <si>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</si>
  <si>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</si>
  <si>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</si>
  <si>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</si>
  <si>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</si>
  <si>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</si>
  <si>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</si>
  <si>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</si>
  <si>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</si>
  <si>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</si>
  <si>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</si>
  <si>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</si>
  <si>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</si>
  <si>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</si>
  <si>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</si>
  <si>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</si>
  <si>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</si>
  <si>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</si>
  <si>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</si>
  <si>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</si>
  <si>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</si>
  <si>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</si>
  <si>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</si>
  <si>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</si>
  <si>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</si>
  <si>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</si>
  <si>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</si>
  <si>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</si>
  <si>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</si>
  <si>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</si>
  <si>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</si>
  <si>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</si>
  <si>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</si>
  <si>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</si>
  <si>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</si>
  <si>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</si>
  <si>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</si>
  <si>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</si>
  <si>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</si>
  <si>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</si>
  <si>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</si>
  <si>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</si>
  <si>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</si>
  <si>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</si>
  <si>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</si>
  <si>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</si>
  <si>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</si>
  <si>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</si>
  <si>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</si>
  <si>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</si>
  <si>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</si>
  <si>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</si>
  <si>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</si>
  <si>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</si>
  <si>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</si>
  <si>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</si>
  <si>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</si>
  <si>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</si>
  <si>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</si>
  <si>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</si>
  <si>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</si>
  <si>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</si>
  <si>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</si>
  <si>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</si>
  <si>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</si>
  <si>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</si>
  <si>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</si>
  <si>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</si>
  <si>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</si>
  <si>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</si>
  <si>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</si>
  <si>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</si>
  <si>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</si>
  <si>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</si>
  <si>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</si>
  <si>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</si>
  <si>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</si>
  <si>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</si>
  <si>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</si>
  <si>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</si>
  <si>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</si>
  <si>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</si>
  <si>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</si>
  <si>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</si>
  <si>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</si>
  <si>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</si>
  <si>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</si>
  <si>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</si>
  <si>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</si>
  <si>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</si>
  <si>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</si>
  <si>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</si>
  <si>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</si>
  <si>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</si>
  <si>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</si>
  <si>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</si>
  <si>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</si>
  <si>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</si>
  <si>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</si>
  <si>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</si>
  <si>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</si>
  <si>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</si>
  <si>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</si>
  <si>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</si>
  <si>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</si>
  <si>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</si>
  <si>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</si>
  <si>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</si>
  <si>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</si>
  <si>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</si>
  <si>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</si>
  <si>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</si>
  <si>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</si>
  <si>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</si>
  <si>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</si>
  <si>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</si>
  <si>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</si>
  <si>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</si>
  <si>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</si>
  <si>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</si>
  <si>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</si>
  <si>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</si>
  <si>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</si>
  <si>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</si>
  <si>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</si>
  <si>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</si>
  <si>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</si>
  <si>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</si>
  <si>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</si>
  <si>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</si>
  <si>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</si>
  <si>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</si>
  <si>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</si>
  <si>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</si>
  <si>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</si>
  <si>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</si>
  <si>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</si>
  <si>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</si>
  <si>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</si>
  <si>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</si>
  <si>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</si>
  <si>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</si>
  <si>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</si>
  <si>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</si>
  <si>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</si>
  <si>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</si>
  <si>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</si>
  <si>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</si>
  <si>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</si>
  <si>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</si>
  <si>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</si>
  <si>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</si>
  <si>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</si>
  <si>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</si>
  <si>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</si>
  <si>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</si>
  <si>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</si>
  <si>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</si>
  <si>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</si>
  <si>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</si>
  <si>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</si>
  <si>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</si>
  <si>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</si>
  <si>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</si>
  <si>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</si>
  <si>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</si>
  <si>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</si>
  <si>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</si>
  <si>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</si>
  <si>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</si>
  <si>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</si>
  <si>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</si>
  <si>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</si>
  <si>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</si>
  <si>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</si>
  <si>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</si>
  <si>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</si>
  <si>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</si>
  <si>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</si>
  <si>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</si>
  <si>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</si>
  <si>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</si>
  <si>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</si>
  <si>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</si>
  <si>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</si>
  <si>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</si>
  <si>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</si>
  <si>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</si>
  <si>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</si>
  <si>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</si>
  <si>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</si>
  <si>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</si>
  <si>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</si>
  <si>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</si>
  <si>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</si>
  <si>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</si>
  <si>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</si>
  <si>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</si>
  <si>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</si>
  <si>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</si>
  <si>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</si>
  <si>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</si>
  <si>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</si>
  <si>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</si>
  <si>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</si>
  <si>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</si>
  <si>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</si>
  <si>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</si>
  <si>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</si>
  <si>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</si>
  <si>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</si>
  <si>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</si>
  <si>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</si>
  <si>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</si>
  <si>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</si>
  <si>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</si>
  <si>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</si>
  <si>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</si>
  <si>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</si>
  <si>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</si>
  <si>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</si>
  <si>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</si>
  <si>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</si>
  <si>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</si>
  <si>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</si>
  <si>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</si>
  <si>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</si>
  <si>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</si>
  <si>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</si>
  <si>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</si>
  <si>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</si>
  <si>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</si>
  <si>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</si>
  <si>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</si>
  <si>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</si>
  <si>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</si>
  <si>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</si>
  <si>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</si>
  <si>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</si>
  <si>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</si>
  <si>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</si>
  <si>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</si>
  <si>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</si>
  <si>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</si>
  <si>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</si>
  <si>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</si>
  <si>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</si>
  <si>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</si>
  <si>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</si>
  <si>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</si>
  <si>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</si>
  <si>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</si>
  <si>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</si>
  <si>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</si>
  <si>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</si>
  <si>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</si>
  <si>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</si>
  <si>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</si>
  <si>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</si>
  <si>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</si>
  <si>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</si>
  <si>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</si>
  <si>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</si>
  <si>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</si>
  <si>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</si>
  <si>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</si>
  <si>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</si>
  <si>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</si>
  <si>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</si>
  <si>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</si>
  <si>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</si>
  <si>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</si>
  <si>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</si>
  <si>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</si>
  <si>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</si>
  <si>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</si>
  <si>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</si>
  <si>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</si>
  <si>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</si>
  <si>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</si>
  <si>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</si>
  <si>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</si>
  <si>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</si>
  <si>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</si>
  <si>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</si>
  <si>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</si>
  <si>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</si>
  <si>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</si>
  <si>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</si>
  <si>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</si>
  <si>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</si>
  <si>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</si>
  <si>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</si>
  <si>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</si>
  <si>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</si>
  <si>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</si>
  <si>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</si>
  <si>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</si>
  <si>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</si>
  <si>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</si>
  <si>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</si>
  <si>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</si>
  <si>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</si>
  <si>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</si>
  <si>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</si>
  <si>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</si>
  <si>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</si>
  <si>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</si>
  <si>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</si>
  <si>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</si>
  <si>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</si>
  <si>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</si>
  <si>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</si>
  <si>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</si>
  <si>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</si>
  <si>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</si>
  <si>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</si>
  <si>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</si>
  <si>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</si>
  <si>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</si>
  <si>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</si>
  <si>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</si>
  <si>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</si>
  <si>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</si>
  <si>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</si>
  <si>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</si>
  <si>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</si>
  <si>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</si>
  <si>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</si>
  <si>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</si>
  <si>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</si>
  <si>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</si>
  <si>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</si>
  <si>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</si>
  <si>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</si>
  <si>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</si>
  <si>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</si>
  <si>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</si>
  <si>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</si>
  <si>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</si>
  <si>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</si>
  <si>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</si>
  <si>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</si>
  <si>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</si>
  <si>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</si>
  <si>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</si>
  <si>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</si>
  <si>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</si>
  <si>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</si>
  <si>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</si>
  <si>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</si>
  <si>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</si>
  <si>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</si>
  <si>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</si>
  <si>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</si>
  <si>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</si>
  <si>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</si>
  <si>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</si>
  <si>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</si>
  <si>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</si>
  <si>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</si>
  <si>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</si>
  <si>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</si>
  <si>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</si>
  <si>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</si>
  <si>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</si>
  <si>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</si>
  <si>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</si>
  <si>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</si>
  <si>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</si>
  <si>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</si>
  <si>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</si>
  <si>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</si>
  <si>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</si>
  <si>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</si>
  <si>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</si>
  <si>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</si>
  <si>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</si>
  <si>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</si>
  <si>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</si>
  <si>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</si>
  <si>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</si>
  <si>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</si>
  <si>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</si>
  <si>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</si>
  <si>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</si>
  <si>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</si>
  <si>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</si>
  <si>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</si>
  <si>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</si>
  <si>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</si>
  <si>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</si>
  <si>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</si>
  <si>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</si>
  <si>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</si>
  <si>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</si>
  <si>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</si>
  <si>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</si>
  <si>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</si>
  <si>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</si>
  <si>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</si>
  <si>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</si>
  <si>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</si>
  <si>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</si>
  <si>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</si>
  <si>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</si>
  <si>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</si>
  <si>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</si>
  <si>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</si>
  <si>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</si>
  <si>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</si>
  <si>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</si>
  <si>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</si>
  <si>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</si>
  <si>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</si>
  <si>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</si>
  <si>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</si>
  <si>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</si>
  <si>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</si>
  <si>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</si>
  <si>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</si>
  <si>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</si>
  <si>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</si>
  <si>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</si>
  <si>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</si>
  <si>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</si>
  <si>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</si>
  <si>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</si>
  <si>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</si>
  <si>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</si>
  <si>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</si>
  <si>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</si>
  <si>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</si>
  <si>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</si>
  <si>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</si>
  <si>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</si>
  <si>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</si>
  <si>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</si>
  <si>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</si>
  <si>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</si>
  <si>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</si>
  <si>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</si>
  <si>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</si>
  <si>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</si>
  <si>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</si>
  <si>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</si>
  <si>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</si>
  <si>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</si>
  <si>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</si>
  <si>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</si>
  <si>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</si>
  <si>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</si>
  <si>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</si>
  <si>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</si>
  <si>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</si>
  <si>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</si>
  <si>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</si>
  <si>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</si>
  <si>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</si>
  <si>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</si>
  <si>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</si>
  <si>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</si>
  <si>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</si>
  <si>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</si>
  <si>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</si>
  <si>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</si>
  <si>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</si>
  <si>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</si>
  <si>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</si>
  <si>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</si>
  <si>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</si>
  <si>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</si>
  <si>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</si>
  <si>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</si>
  <si>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</si>
  <si>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</si>
  <si>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</si>
  <si>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</si>
  <si>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</si>
  <si>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</si>
  <si>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</si>
  <si>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</si>
  <si>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</si>
  <si>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</si>
  <si>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</si>
  <si>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</si>
  <si>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</si>
  <si>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</si>
  <si>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</si>
  <si>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</si>
  <si>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</si>
  <si>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</si>
  <si>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</si>
  <si>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</si>
  <si>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</si>
  <si>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</si>
  <si>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</si>
  <si>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</si>
  <si>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</si>
  <si>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</si>
  <si>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</si>
  <si>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</si>
  <si>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</si>
  <si>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</si>
  <si>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</si>
  <si>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</si>
  <si>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</si>
  <si>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</si>
  <si>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</si>
  <si>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</si>
  <si>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</si>
  <si>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</si>
  <si>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</si>
  <si>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</si>
  <si>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</si>
  <si>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</si>
  <si>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</si>
  <si>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</si>
  <si>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</si>
  <si>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</si>
  <si>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</si>
  <si>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</si>
  <si>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</si>
  <si>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</si>
  <si>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</si>
  <si>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</si>
  <si>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</si>
  <si>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</si>
  <si>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</si>
  <si>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</si>
  <si>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</si>
  <si>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</si>
  <si>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</si>
  <si>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</si>
  <si>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</si>
  <si>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</si>
  <si>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</si>
  <si>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</si>
  <si>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</si>
  <si>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</si>
  <si>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</si>
  <si>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</si>
  <si>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</si>
  <si>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</si>
  <si>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</si>
  <si>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</si>
  <si>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</si>
  <si>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</si>
  <si>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</si>
  <si>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</si>
  <si>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</si>
  <si>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</si>
  <si>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</si>
  <si>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</si>
  <si>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</si>
  <si>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</si>
  <si>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</si>
  <si>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</si>
  <si>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</si>
  <si>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</si>
  <si>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</si>
  <si>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</si>
  <si>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</si>
  <si>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</si>
  <si>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</si>
  <si>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</si>
  <si>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</si>
  <si>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</si>
  <si>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</si>
  <si>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</si>
  <si>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</si>
  <si>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</si>
  <si>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</si>
  <si>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</si>
  <si>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</si>
  <si>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</si>
  <si>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</si>
  <si>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</si>
  <si>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</si>
  <si>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</si>
  <si>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</si>
  <si>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</si>
  <si>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</si>
  <si>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</si>
  <si>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</si>
  <si>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</si>
  <si>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</si>
  <si>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</si>
  <si>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</si>
  <si>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</si>
  <si>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</si>
  <si>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</si>
  <si>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</si>
  <si>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</si>
  <si>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</si>
  <si>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</si>
  <si>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</si>
  <si>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</si>
  <si>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</si>
  <si>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</si>
  <si>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</si>
  <si>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</si>
  <si>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</si>
  <si>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</si>
  <si>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</si>
  <si>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</si>
  <si>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</si>
  <si>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</si>
  <si>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</si>
  <si>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</si>
  <si>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</si>
  <si>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</si>
  <si>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</si>
  <si>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</si>
  <si>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</si>
  <si>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</si>
  <si>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</si>
  <si>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</si>
  <si>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</si>
  <si>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</si>
  <si>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</si>
  <si>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</si>
  <si>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</si>
  <si>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</si>
  <si>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</si>
  <si>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</si>
  <si>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</si>
  <si>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</si>
  <si>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</si>
  <si>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</si>
  <si>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</si>
  <si>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</si>
  <si>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</si>
  <si>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</si>
  <si>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</si>
  <si>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</si>
  <si>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</si>
  <si>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</si>
  <si>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</si>
  <si>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</si>
  <si>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</si>
  <si>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</si>
  <si>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</si>
  <si>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</si>
  <si>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</si>
  <si>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</si>
  <si>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</si>
  <si>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</si>
  <si>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</si>
  <si>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</si>
  <si>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</si>
  <si>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</si>
  <si>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</si>
  <si>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</si>
  <si>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</si>
  <si>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</si>
  <si>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</si>
  <si>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</si>
  <si>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</si>
  <si>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</si>
  <si>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</si>
  <si>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</si>
  <si>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</si>
  <si>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</si>
  <si>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</si>
  <si>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</si>
  <si>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</si>
  <si>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</si>
  <si>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</si>
  <si>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</si>
  <si>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</si>
  <si>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</si>
  <si>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</si>
  <si>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</si>
  <si>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</si>
  <si>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</si>
  <si>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</si>
  <si>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</si>
  <si>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</si>
  <si>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</si>
  <si>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</si>
  <si>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</si>
  <si>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</si>
  <si>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</si>
  <si>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</si>
  <si>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</si>
  <si>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</si>
  <si>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</si>
  <si>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</si>
  <si>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</si>
  <si>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</si>
  <si>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</si>
  <si>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</si>
  <si>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</si>
  <si>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</si>
  <si>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</si>
  <si>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</si>
  <si>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</si>
  <si>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</si>
  <si>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</si>
  <si>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</si>
  <si>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</si>
  <si>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</si>
  <si>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</si>
  <si>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</si>
  <si>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</si>
  <si>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</si>
  <si>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</si>
  <si>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</si>
  <si>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</si>
  <si>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</si>
  <si>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</si>
  <si>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</si>
  <si>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</si>
  <si>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</si>
  <si>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</si>
  <si>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</si>
  <si>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</si>
  <si>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</si>
  <si>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</si>
  <si>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</si>
  <si>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</si>
  <si>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</si>
  <si>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</si>
  <si>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</si>
  <si>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</si>
  <si>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</si>
  <si>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</si>
  <si>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</si>
  <si>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</si>
  <si>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</si>
  <si>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</si>
  <si>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</si>
  <si>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</si>
  <si>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</si>
  <si>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</si>
  <si>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</si>
  <si>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</si>
  <si>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</si>
  <si>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</si>
  <si>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</si>
  <si>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</si>
  <si>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</si>
  <si>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</si>
  <si>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</si>
  <si>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</si>
  <si>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</si>
  <si>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</si>
  <si>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</si>
  <si>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</si>
  <si>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</si>
  <si>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</si>
  <si>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</si>
  <si>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</si>
  <si>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</si>
  <si>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</si>
  <si>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</si>
  <si>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</si>
  <si>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</si>
  <si>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</si>
  <si>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</si>
  <si>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</si>
  <si>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</si>
  <si>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</si>
  <si>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</si>
  <si>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</si>
  <si>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</si>
  <si>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</si>
  <si>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</si>
  <si>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</si>
  <si>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</si>
  <si>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</si>
  <si>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</si>
  <si>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</si>
  <si>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</si>
  <si>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</si>
  <si>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</si>
  <si>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</si>
  <si>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</si>
  <si>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</si>
  <si>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</si>
  <si>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</si>
  <si>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</si>
  <si>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</si>
  <si>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</si>
  <si>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</si>
  <si>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</si>
  <si>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</si>
  <si>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</si>
  <si>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</si>
  <si>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</si>
  <si>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</si>
  <si>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</si>
  <si>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</si>
  <si>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</si>
  <si>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</si>
  <si>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</si>
  <si>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</si>
  <si>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</si>
  <si>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</si>
  <si>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</si>
  <si>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</si>
  <si>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</si>
  <si>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</si>
  <si>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</si>
  <si>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</si>
  <si>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</si>
  <si>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</si>
  <si>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</si>
  <si>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</si>
  <si>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</si>
  <si>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</si>
  <si>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</si>
  <si>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</si>
  <si>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</si>
  <si>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</si>
  <si>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</si>
  <si>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</si>
  <si>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</si>
  <si>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</si>
  <si>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</si>
  <si>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</si>
  <si>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</si>
  <si>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</si>
  <si>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</si>
  <si>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</si>
  <si>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</si>
  <si>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</si>
  <si>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</si>
  <si>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</si>
  <si>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</si>
  <si>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</si>
  <si>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</si>
  <si>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</si>
  <si>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</si>
  <si>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</si>
  <si>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</si>
  <si>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</si>
  <si>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</si>
  <si>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</si>
  <si>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</si>
  <si>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</si>
  <si>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</si>
  <si>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</si>
  <si>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</si>
  <si>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</si>
  <si>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</si>
  <si>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</si>
  <si>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</si>
  <si>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</si>
  <si>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</si>
  <si>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</si>
  <si>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</si>
  <si>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</si>
  <si>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</si>
  <si>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</si>
  <si>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</si>
  <si>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</si>
  <si>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</si>
  <si>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</si>
  <si>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</si>
  <si>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</si>
  <si>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</si>
  <si>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</si>
  <si>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</si>
  <si>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</si>
  <si>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</si>
  <si>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</si>
  <si>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</si>
  <si>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</si>
  <si>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</si>
  <si>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</si>
  <si>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</si>
  <si>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</si>
  <si>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</si>
  <si>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</si>
  <si>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</si>
  <si>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</si>
  <si>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</si>
  <si>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</si>
  <si>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</si>
  <si>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</si>
  <si>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</si>
  <si>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</si>
  <si>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</si>
  <si>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</si>
  <si>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</si>
  <si>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</si>
  <si>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</si>
  <si>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</si>
  <si>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</si>
  <si>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</si>
  <si>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</si>
  <si>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</si>
  <si>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</si>
  <si>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</si>
  <si>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</si>
  <si>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</si>
  <si>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</si>
  <si>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</si>
  <si>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</si>
  <si>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</si>
  <si>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</si>
  <si>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</si>
  <si>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</si>
  <si>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</si>
  <si>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</si>
  <si>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</si>
  <si>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</si>
  <si>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</si>
  <si>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</si>
  <si>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</si>
  <si>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</si>
  <si>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</si>
  <si>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</si>
  <si>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</si>
  <si>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</si>
  <si>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</si>
  <si>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</si>
  <si>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</si>
  <si>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</si>
  <si>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</si>
  <si>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</si>
  <si>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</si>
  <si>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</si>
  <si>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</si>
  <si>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</si>
  <si>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</si>
  <si>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</si>
  <si>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</si>
  <si>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</si>
  <si>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</si>
  <si>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</si>
  <si>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</si>
  <si>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</si>
  <si>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</si>
  <si>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</si>
  <si>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</si>
  <si>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</si>
  <si>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</si>
  <si>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</si>
  <si>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</si>
  <si>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</si>
  <si>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</si>
  <si>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</si>
  <si>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</si>
  <si>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</si>
  <si>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</si>
  <si>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</si>
  <si>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</si>
  <si>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</si>
  <si>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</si>
  <si>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</si>
  <si>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</si>
  <si>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</si>
  <si>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</si>
  <si>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</si>
  <si>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</si>
  <si>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</si>
  <si>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</si>
  <si>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</si>
  <si>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</si>
  <si>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</si>
  <si>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</si>
  <si>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</si>
  <si>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</si>
  <si>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</si>
  <si>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</si>
  <si>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</si>
  <si>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</si>
  <si>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</si>
  <si>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</si>
  <si>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</si>
  <si>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</si>
  <si>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</si>
  <si>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</si>
  <si>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</si>
  <si>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</si>
  <si>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</si>
  <si>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</si>
  <si>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</si>
  <si>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</si>
  <si>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</si>
  <si>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</si>
  <si>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</si>
  <si>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</si>
  <si>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</si>
  <si>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</si>
  <si>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</si>
  <si>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</si>
  <si>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</si>
  <si>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</si>
  <si>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</si>
  <si>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</si>
  <si>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</si>
  <si>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</si>
  <si>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</si>
  <si>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</si>
  <si>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</si>
  <si>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</si>
  <si>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</si>
  <si>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</si>
  <si>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</si>
  <si>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</si>
  <si>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</si>
  <si>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</si>
  <si>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</si>
  <si>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</si>
  <si>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</si>
  <si>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</si>
  <si>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</si>
  <si>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</si>
  <si>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</si>
  <si>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</si>
  <si>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</si>
  <si>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</si>
  <si>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</si>
  <si>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</si>
  <si>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</si>
  <si>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</si>
  <si>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</si>
  <si>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</si>
  <si>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</si>
  <si>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</si>
  <si>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</si>
  <si>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</si>
  <si>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</si>
  <si>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</si>
  <si>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</si>
  <si>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</si>
  <si>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</si>
  <si>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</si>
  <si>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</si>
  <si>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</si>
  <si>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</si>
  <si>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</si>
  <si>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</si>
  <si>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</si>
  <si>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</si>
  <si>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</si>
  <si>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</si>
  <si>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</si>
  <si>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</si>
  <si>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</si>
  <si>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</si>
  <si>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</si>
  <si>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</si>
  <si>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</si>
  <si>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</si>
  <si>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</si>
  <si>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</si>
  <si>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</si>
  <si>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</si>
  <si>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</si>
  <si>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</si>
  <si>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</si>
  <si>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</si>
  <si>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</si>
  <si>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</si>
  <si>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</si>
  <si>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</si>
  <si>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</si>
  <si>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</si>
  <si>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</si>
  <si>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</si>
  <si>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</si>
  <si>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</si>
  <si>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</si>
  <si>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</si>
  <si>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</si>
  <si>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</si>
  <si>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</si>
  <si>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</si>
  <si>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</si>
  <si>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</si>
  <si>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</si>
  <si>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</si>
  <si>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</si>
  <si>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</si>
  <si>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</si>
  <si>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</si>
  <si>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</si>
  <si>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</si>
  <si>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</si>
  <si>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</si>
  <si>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</si>
  <si>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</si>
  <si>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</si>
  <si>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</si>
  <si>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</si>
  <si>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</si>
  <si>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</si>
  <si>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</si>
  <si>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</si>
  <si>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</si>
  <si>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</si>
  <si>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</si>
  <si>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</si>
  <si>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</si>
  <si>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</si>
  <si>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</si>
  <si>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</si>
  <si>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</si>
  <si>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</si>
  <si>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</si>
  <si>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</si>
  <si>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</si>
  <si>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</si>
  <si>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</si>
  <si>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</si>
  <si>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</si>
  <si>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</si>
  <si>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</si>
  <si>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</si>
  <si>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</si>
  <si>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</si>
  <si>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</si>
  <si>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</si>
  <si>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</si>
  <si>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</si>
  <si>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</si>
  <si>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</si>
  <si>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</si>
  <si>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</si>
  <si>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</si>
  <si>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</si>
  <si>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</si>
  <si>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</si>
  <si>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</si>
  <si>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</si>
  <si>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</si>
  <si>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</si>
  <si>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</si>
  <si>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</si>
  <si>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</si>
  <si>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</si>
  <si>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</si>
  <si>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</si>
  <si>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</si>
  <si>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</si>
  <si>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</si>
  <si>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</si>
  <si>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</si>
  <si>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</si>
  <si>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</si>
  <si>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</si>
  <si>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</si>
  <si>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</si>
  <si>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</si>
  <si>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</si>
  <si>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</si>
  <si>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</si>
  <si>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</si>
  <si>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</si>
  <si>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</si>
  <si>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</si>
  <si>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</si>
  <si>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</si>
  <si>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</si>
  <si>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</si>
  <si>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</si>
  <si>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</si>
  <si>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</si>
  <si>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</si>
  <si>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</si>
  <si>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</si>
  <si>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</si>
  <si>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</si>
  <si>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</si>
  <si>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</si>
  <si>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</si>
  <si>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</si>
  <si>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</si>
  <si>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</si>
  <si>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</si>
  <si>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</si>
  <si>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</si>
  <si>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</si>
  <si>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</si>
  <si>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</si>
  <si>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</si>
  <si>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</si>
  <si>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</si>
  <si>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</si>
  <si>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</si>
  <si>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</si>
  <si>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</si>
  <si>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</si>
  <si>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</si>
  <si>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</si>
  <si>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</si>
  <si>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</si>
  <si>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</si>
  <si>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</si>
  <si>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</si>
  <si>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</si>
  <si>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</si>
  <si>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</si>
  <si>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</si>
  <si>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</si>
  <si>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</si>
  <si>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</si>
  <si>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</si>
  <si>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</si>
  <si>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</si>
  <si>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</si>
  <si>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</si>
  <si>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</si>
  <si>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</si>
  <si>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</si>
  <si>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</si>
  <si>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</si>
  <si>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</si>
  <si>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</si>
  <si>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</si>
  <si>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</si>
  <si>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</si>
  <si>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</si>
  <si>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</si>
  <si>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</si>
  <si>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</si>
  <si>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</si>
  <si>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</si>
  <si>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</si>
  <si>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</si>
  <si>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</si>
  <si>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</si>
  <si>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</si>
  <si>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</si>
  <si>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</si>
  <si>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</si>
  <si>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</si>
  <si>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</si>
  <si>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</si>
  <si>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</si>
  <si>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</si>
  <si>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</si>
  <si>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</si>
  <si>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</si>
  <si>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</si>
  <si>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</si>
  <si>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</si>
  <si>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</si>
  <si>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</si>
  <si>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</si>
  <si>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</si>
  <si>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</si>
  <si>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</si>
  <si>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</si>
  <si>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</si>
  <si>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</si>
  <si>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</si>
  <si>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</si>
  <si>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</si>
  <si>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</si>
  <si>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</si>
  <si>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</si>
  <si>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</si>
  <si>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</si>
  <si>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</si>
  <si>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</si>
  <si>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</si>
  <si>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</si>
  <si>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</si>
  <si>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</si>
  <si>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</si>
  <si>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</si>
  <si>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</si>
  <si>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</si>
  <si>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</si>
  <si>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</si>
  <si>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</si>
  <si>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</si>
  <si>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</si>
  <si>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</si>
  <si>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</si>
  <si>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</si>
  <si>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</si>
  <si>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</si>
  <si>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</si>
  <si>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</si>
  <si>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</si>
  <si>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</si>
  <si>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</si>
  <si>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</si>
  <si>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</si>
  <si>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</si>
  <si>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</si>
  <si>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</si>
  <si>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</si>
  <si>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</si>
  <si>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</si>
  <si>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</si>
  <si>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</si>
  <si>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</si>
  <si>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</si>
  <si>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</si>
  <si>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</si>
  <si>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</si>
  <si>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</si>
  <si>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</si>
  <si>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</si>
  <si>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</si>
  <si>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</si>
  <si>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</si>
  <si>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</si>
  <si>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</si>
  <si>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</si>
  <si>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</si>
  <si>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</si>
  <si>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</si>
  <si>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</si>
  <si>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</si>
  <si>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</si>
  <si>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</si>
  <si>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</si>
  <si>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</si>
  <si>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</si>
  <si>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</si>
  <si>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</si>
  <si>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</si>
  <si>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</si>
  <si>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</si>
  <si>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</si>
  <si>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</si>
  <si>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</si>
  <si>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</si>
  <si>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</si>
  <si>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</si>
  <si>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</si>
  <si>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</si>
  <si>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</si>
  <si>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</si>
  <si>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</si>
  <si>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</si>
  <si>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</si>
  <si>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</si>
  <si>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</si>
  <si>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</si>
  <si>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</si>
  <si>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</si>
  <si>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</si>
  <si>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</si>
  <si>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</si>
  <si>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</si>
  <si>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</si>
  <si>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</si>
  <si>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</si>
  <si>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</si>
  <si>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</si>
  <si>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</si>
  <si>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</si>
  <si>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</si>
  <si>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</si>
  <si>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</si>
  <si>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</si>
  <si>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</si>
  <si>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</si>
  <si>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</si>
  <si>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</si>
  <si>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</si>
  <si>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</si>
  <si>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</si>
  <si>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</si>
  <si>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</si>
  <si>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</si>
  <si>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</si>
  <si>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</si>
  <si>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</si>
  <si>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</si>
  <si>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</si>
  <si>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</si>
  <si>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</si>
  <si>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</si>
  <si>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</si>
  <si>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</si>
  <si>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</si>
  <si>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</si>
  <si>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</si>
  <si>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</si>
  <si>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</si>
  <si>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</si>
  <si>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</si>
  <si>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</si>
  <si>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</si>
  <si>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</si>
  <si>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</si>
  <si>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</si>
  <si>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</si>
  <si>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</si>
  <si>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</si>
  <si>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</si>
  <si>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</si>
  <si>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</si>
  <si>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</si>
  <si>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</si>
  <si>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</si>
  <si>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</si>
  <si>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</si>
  <si>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</si>
  <si>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</si>
  <si>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</si>
  <si>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</si>
  <si>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</si>
  <si>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</si>
  <si>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</si>
  <si>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</si>
  <si>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</si>
  <si>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</si>
  <si>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</si>
  <si>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</si>
  <si>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</si>
  <si>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</si>
  <si>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</si>
  <si>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</si>
  <si>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</si>
  <si>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</si>
  <si>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</si>
  <si>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</si>
  <si>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</si>
  <si>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</si>
  <si>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</si>
  <si>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</si>
  <si>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</si>
  <si>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</si>
  <si>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</si>
  <si>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</si>
  <si>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</si>
  <si>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</si>
  <si>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</si>
  <si>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</si>
  <si>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</si>
  <si>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</si>
  <si>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</si>
  <si>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</si>
  <si>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</si>
  <si>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</si>
  <si>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</si>
  <si>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</si>
  <si>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</si>
  <si>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</si>
  <si>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</si>
  <si>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</si>
  <si>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</si>
  <si>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</si>
  <si>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</si>
  <si>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</si>
  <si>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</si>
  <si>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</si>
  <si>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</si>
  <si>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</si>
  <si>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</si>
  <si>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</si>
  <si>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</si>
  <si>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</si>
  <si>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</si>
  <si>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</si>
  <si>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</si>
  <si>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</si>
  <si>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</si>
  <si>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</si>
  <si>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</si>
  <si>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</si>
  <si>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</si>
  <si>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</si>
  <si>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</si>
  <si>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</si>
  <si>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</si>
  <si>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</si>
  <si>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</si>
  <si>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</si>
  <si>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</si>
  <si>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</si>
  <si>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</si>
  <si>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</si>
  <si>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</si>
  <si>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</si>
  <si>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</si>
  <si>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</si>
  <si>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</si>
  <si>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</si>
  <si>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</si>
  <si>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</si>
  <si>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</si>
  <si>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</si>
  <si>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</si>
  <si>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</si>
  <si>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</si>
  <si>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</si>
  <si>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</si>
  <si>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</si>
  <si>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</si>
  <si>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</si>
  <si>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</si>
  <si>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</si>
  <si>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</si>
  <si>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</si>
  <si>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</si>
  <si>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</si>
  <si>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</si>
  <si>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</si>
  <si>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</si>
  <si>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</si>
  <si>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</si>
  <si>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</si>
  <si>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</si>
  <si>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</si>
  <si>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</si>
  <si>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</si>
  <si>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</si>
  <si>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</si>
  <si>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</si>
  <si>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</si>
  <si>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</si>
  <si>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</si>
  <si>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</si>
  <si>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</si>
  <si>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</si>
  <si>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</si>
  <si>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</si>
  <si>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</si>
  <si>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</si>
  <si>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</si>
  <si>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</si>
  <si>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</si>
  <si>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</si>
  <si>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</si>
  <si>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</si>
  <si>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</si>
  <si>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</si>
  <si>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</si>
  <si>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</si>
  <si>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</si>
  <si>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</si>
  <si>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</si>
  <si>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</si>
  <si>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</si>
  <si>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</si>
  <si>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</si>
  <si>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</si>
  <si>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</si>
  <si>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</si>
  <si>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</si>
  <si>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</si>
  <si>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</si>
  <si>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</si>
  <si>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</si>
  <si>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</si>
  <si>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</si>
  <si>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</si>
  <si>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</si>
  <si>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</si>
  <si>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</si>
  <si>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</si>
  <si>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</si>
  <si>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</si>
  <si>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</si>
  <si>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</si>
  <si>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</si>
  <si>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</si>
  <si>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</si>
  <si>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</si>
  <si>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</si>
  <si>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</si>
  <si>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</si>
  <si>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</si>
  <si>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</si>
  <si>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</si>
  <si>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</si>
  <si>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</si>
  <si>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</si>
  <si>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</si>
  <si>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</si>
  <si>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</si>
  <si>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</si>
  <si>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</si>
  <si>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</si>
  <si>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</si>
  <si>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</si>
  <si>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</si>
  <si>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</si>
  <si>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</si>
  <si>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</si>
  <si>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</si>
  <si>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</si>
  <si>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</si>
  <si>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</si>
  <si>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</si>
  <si>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</si>
  <si>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</si>
  <si>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</si>
  <si>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</si>
  <si>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</si>
  <si>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</si>
  <si>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</si>
  <si>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</si>
  <si>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</si>
  <si>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</si>
  <si>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</si>
  <si>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</si>
  <si>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</si>
  <si>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</si>
  <si>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</si>
  <si>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</si>
  <si>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</si>
  <si>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</si>
  <si>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</si>
  <si>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</si>
  <si>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</si>
  <si>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</si>
  <si>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</si>
  <si>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</si>
  <si>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</si>
  <si>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</si>
  <si>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</si>
  <si>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</si>
  <si>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</si>
  <si>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</si>
  <si>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</si>
  <si>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</si>
  <si>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</si>
  <si>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</si>
  <si>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</si>
  <si>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</si>
  <si>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</si>
  <si>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</si>
  <si>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</si>
  <si>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</si>
  <si>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</si>
  <si>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</si>
  <si>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</si>
  <si>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</si>
  <si>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</si>
  <si>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</si>
  <si>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</si>
  <si>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</si>
  <si>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</si>
  <si>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</si>
  <si>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</si>
  <si>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</si>
  <si>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</si>
  <si>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</si>
  <si>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</si>
  <si>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</si>
  <si>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</si>
  <si>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</si>
  <si>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</si>
  <si>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</si>
  <si>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</si>
  <si>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</si>
  <si>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</si>
  <si>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</si>
  <si>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</si>
  <si>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</si>
  <si>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</si>
  <si>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</si>
  <si>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</si>
  <si>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</si>
  <si>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</si>
  <si>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</si>
  <si>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</si>
  <si>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</si>
  <si>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</si>
  <si>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</si>
  <si>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</si>
  <si>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</si>
  <si>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</si>
  <si>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</si>
  <si>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</si>
  <si>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</si>
  <si>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</si>
  <si>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</si>
  <si>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</si>
  <si>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</si>
  <si>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</si>
  <si>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</si>
  <si>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</si>
  <si>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</si>
  <si>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</si>
  <si>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</si>
  <si>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</si>
  <si>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</si>
  <si>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</si>
  <si>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</si>
  <si>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</si>
  <si>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</si>
  <si>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</si>
  <si>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</si>
  <si>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</si>
  <si>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</si>
  <si>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</si>
  <si>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</si>
  <si>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</si>
  <si>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</si>
  <si>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</si>
  <si>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</si>
  <si>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</si>
  <si>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</si>
  <si>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</si>
  <si>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</si>
  <si>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</si>
  <si>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</si>
  <si>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</si>
  <si>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</si>
  <si>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</si>
  <si>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</si>
  <si>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</si>
  <si>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</si>
  <si>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</si>
  <si>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</si>
  <si>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</si>
  <si>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</si>
  <si>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</si>
  <si>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</si>
  <si>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</si>
  <si>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</si>
  <si>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</si>
  <si>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</si>
  <si>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</si>
  <si>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</si>
  <si>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</si>
  <si>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</si>
  <si>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</si>
  <si>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</si>
  <si>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</si>
  <si>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</si>
  <si>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</si>
  <si>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</si>
  <si>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</si>
  <si>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</si>
  <si>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</si>
  <si>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</si>
  <si>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</si>
  <si>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</si>
  <si>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</si>
  <si>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</si>
  <si>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</si>
  <si>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</si>
  <si>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</si>
  <si>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</si>
  <si>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</si>
  <si>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</si>
  <si>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</si>
  <si>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</si>
  <si>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</si>
  <si>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</si>
  <si>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</si>
  <si>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</si>
  <si>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</si>
  <si>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</si>
  <si>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</si>
  <si>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</si>
  <si>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</si>
  <si>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</si>
  <si>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</si>
  <si>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</si>
  <si>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</si>
  <si>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</si>
  <si>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</si>
  <si>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</si>
  <si>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</si>
  <si>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</si>
  <si>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</si>
  <si>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</si>
  <si>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</si>
  <si>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</si>
  <si>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</si>
  <si>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</si>
  <si>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</si>
  <si>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</si>
  <si>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</si>
  <si>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</si>
  <si>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</si>
  <si>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</si>
  <si>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</si>
  <si>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</si>
  <si>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</si>
  <si>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</si>
  <si>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</si>
  <si>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</si>
  <si>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</si>
  <si>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</si>
  <si>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</si>
  <si>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</si>
  <si>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</si>
  <si>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</si>
  <si>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</si>
  <si>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</si>
  <si>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</si>
  <si>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</si>
  <si>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</si>
  <si>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</si>
  <si>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</si>
  <si>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</si>
  <si>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</si>
  <si>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</si>
  <si>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</si>
  <si>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</si>
  <si>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</si>
  <si>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</si>
  <si>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</si>
  <si>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</si>
  <si>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</si>
  <si>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</si>
  <si>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</si>
  <si>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</si>
  <si>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</si>
  <si>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</si>
  <si>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</si>
  <si>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</si>
  <si>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</si>
  <si>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</si>
  <si>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</si>
  <si>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</si>
  <si>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</si>
  <si>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</si>
  <si>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</si>
  <si>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</si>
  <si>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</si>
  <si>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</si>
  <si>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</si>
  <si>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</si>
  <si>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</si>
  <si>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</si>
  <si>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</si>
  <si>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</si>
  <si>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</si>
  <si>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</si>
  <si>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</si>
  <si>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</si>
  <si>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</si>
  <si>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</si>
  <si>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</si>
  <si>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</si>
  <si>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</si>
  <si>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</si>
  <si>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</si>
  <si>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</si>
  <si>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</si>
  <si>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</si>
  <si>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</si>
  <si>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</si>
  <si>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</si>
  <si>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</si>
  <si>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</si>
  <si>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</si>
  <si>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</si>
  <si>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</si>
  <si>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</si>
  <si>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</si>
  <si>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</si>
  <si>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</si>
  <si>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</si>
  <si>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</si>
  <si>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</si>
  <si>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</si>
  <si>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</si>
  <si>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</si>
  <si>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</si>
  <si>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</si>
  <si>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</si>
  <si>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</si>
  <si>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</si>
  <si>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</si>
  <si>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</si>
  <si>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</si>
  <si>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</si>
  <si>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</si>
  <si>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</si>
  <si>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</si>
  <si>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</si>
  <si>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</si>
  <si>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</si>
  <si>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</si>
  <si>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</si>
  <si>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</si>
  <si>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</si>
  <si>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</si>
  <si>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</si>
  <si>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</si>
  <si>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</si>
  <si>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</si>
  <si>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</si>
  <si>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</si>
  <si>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</si>
  <si>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</si>
  <si>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</si>
  <si>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</si>
  <si>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</si>
  <si>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</si>
  <si>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</si>
  <si>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</si>
  <si>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</si>
  <si>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</si>
  <si>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</si>
  <si>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</si>
  <si>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</si>
  <si>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</si>
  <si>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</si>
  <si>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</si>
  <si>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</si>
  <si>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</si>
  <si>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</si>
  <si>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</si>
  <si>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</si>
  <si>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</si>
  <si>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</si>
  <si>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</si>
  <si>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</si>
  <si>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</si>
  <si>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</si>
  <si>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</si>
  <si>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</si>
  <si>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</si>
  <si>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</si>
  <si>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</si>
  <si>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</si>
  <si>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</si>
  <si>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</si>
  <si>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</si>
  <si>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</si>
  <si>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</si>
  <si>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</si>
  <si>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</si>
  <si>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</si>
  <si>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</si>
  <si>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</si>
  <si>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</si>
  <si>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</si>
  <si>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</si>
  <si>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</si>
  <si>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</si>
  <si>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</si>
  <si>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</si>
  <si>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</si>
  <si>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</si>
  <si>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</si>
  <si>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</si>
  <si>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</si>
  <si>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</si>
  <si>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</si>
  <si>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</si>
  <si>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</si>
  <si>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</si>
  <si>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</si>
  <si>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</si>
  <si>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</si>
  <si>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</si>
  <si>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</si>
  <si>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</si>
  <si>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</si>
  <si>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</si>
  <si>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</si>
  <si>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</si>
  <si>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</si>
  <si>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</si>
  <si>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</si>
  <si>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</si>
  <si>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</si>
  <si>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</si>
  <si>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</si>
  <si>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</si>
  <si>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</si>
  <si>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</si>
  <si>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</si>
  <si>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</si>
  <si>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</si>
  <si>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</si>
  <si>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</si>
  <si>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</si>
  <si>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</si>
  <si>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</si>
  <si>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</si>
  <si>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</si>
  <si>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</si>
  <si>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</si>
  <si>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</si>
  <si>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</si>
  <si>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</si>
  <si>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</si>
  <si>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</si>
  <si>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</si>
  <si>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</si>
  <si>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</si>
  <si>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</si>
  <si>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</si>
  <si>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</si>
  <si>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</si>
  <si>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</si>
  <si>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</si>
  <si>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</si>
  <si>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</si>
  <si>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</si>
  <si>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</si>
  <si>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</si>
  <si>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</si>
  <si>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</si>
  <si>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</si>
  <si>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</si>
  <si>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</si>
  <si>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</si>
  <si>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</si>
  <si>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</si>
  <si>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</si>
  <si>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</si>
  <si>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</si>
  <si>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</si>
  <si>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</si>
  <si>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</si>
  <si>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</si>
  <si>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</si>
  <si>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</si>
  <si>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</si>
  <si>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</si>
  <si>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</si>
  <si>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</si>
  <si>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</si>
  <si>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</si>
  <si>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</si>
  <si>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</si>
  <si>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</si>
  <si>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</si>
  <si>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</si>
  <si>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</si>
  <si>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</si>
  <si>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</si>
  <si>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</si>
  <si>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</si>
  <si>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</si>
  <si>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</si>
  <si>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</si>
  <si>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</si>
  <si>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</si>
  <si>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</si>
  <si>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</si>
  <si>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</si>
  <si>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</si>
  <si>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</si>
  <si>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</si>
  <si>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</si>
  <si>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</si>
  <si>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</si>
  <si>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</si>
  <si>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</si>
  <si>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</si>
  <si>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</si>
  <si>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</si>
  <si>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</si>
  <si>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</si>
  <si>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</si>
  <si>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</si>
  <si>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</si>
  <si>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</si>
  <si>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</si>
  <si>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</si>
  <si>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</si>
  <si>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</si>
  <si>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</si>
  <si>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</si>
  <si>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</si>
  <si>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</si>
  <si>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</si>
  <si>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</si>
  <si>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</si>
  <si>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</si>
  <si>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</si>
  <si>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</si>
  <si>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</si>
  <si>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</si>
  <si>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</si>
  <si>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</si>
  <si>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</si>
  <si>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</si>
  <si>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</si>
  <si>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</si>
  <si>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</si>
  <si>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</si>
  <si>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</si>
  <si>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</si>
  <si>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</si>
  <si>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</si>
  <si>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</si>
  <si>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</si>
  <si>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</si>
  <si>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</si>
  <si>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</si>
  <si>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</si>
  <si>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</si>
  <si>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</si>
  <si>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</si>
  <si>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</si>
  <si>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</si>
  <si>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</si>
  <si>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</si>
  <si>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</si>
  <si>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</si>
  <si>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</si>
  <si>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</si>
  <si>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</si>
  <si>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</si>
  <si>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</si>
  <si>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</si>
  <si>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</si>
  <si>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</si>
  <si>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</si>
  <si>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</si>
  <si>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</si>
  <si>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</si>
  <si>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</si>
  <si>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</si>
  <si>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</si>
  <si>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</si>
  <si>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</si>
  <si>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</si>
  <si>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</si>
  <si>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</si>
  <si>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</si>
  <si>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</si>
  <si>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</si>
  <si>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</si>
  <si>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</si>
  <si>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</si>
  <si>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</si>
  <si>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</si>
  <si>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</si>
  <si>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</si>
  <si>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</si>
  <si>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</si>
  <si>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</si>
  <si>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</si>
  <si>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</si>
  <si>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</si>
  <si>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</si>
  <si>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</si>
  <si>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</si>
  <si>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</si>
  <si>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</si>
  <si>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</si>
  <si>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</si>
  <si>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</si>
  <si>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</si>
  <si>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</si>
  <si>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</si>
  <si>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</si>
  <si>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</si>
  <si>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</si>
  <si>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</si>
  <si>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</si>
  <si>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</si>
  <si>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</si>
  <si>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</si>
  <si>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</si>
  <si>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</si>
  <si>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</si>
  <si>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</si>
  <si>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</si>
  <si>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</si>
  <si>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</si>
  <si>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</si>
  <si>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</si>
  <si>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</si>
  <si>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</si>
  <si>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</si>
  <si>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</si>
  <si>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</si>
  <si>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</si>
  <si>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</si>
  <si>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</si>
  <si>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</si>
  <si>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</si>
  <si>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</si>
  <si>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</si>
  <si>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</si>
  <si>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</si>
  <si>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</si>
  <si>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</si>
  <si>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</si>
  <si>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</si>
  <si>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</si>
  <si>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</si>
  <si>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</si>
  <si>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</si>
  <si>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</si>
  <si>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</si>
  <si>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</si>
  <si>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</si>
  <si>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</si>
  <si>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</si>
  <si>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</si>
  <si>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</si>
  <si>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</si>
  <si>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</si>
  <si>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</si>
  <si>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</si>
  <si>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</si>
  <si>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</si>
  <si>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</si>
  <si>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</si>
  <si>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</si>
  <si>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</si>
  <si>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</si>
  <si>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</si>
  <si>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</si>
  <si>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</si>
  <si>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</si>
  <si>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</si>
  <si>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</si>
  <si>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</si>
  <si>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</si>
  <si>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</si>
  <si>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</si>
  <si>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</si>
  <si>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</si>
  <si>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</si>
  <si>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</si>
  <si>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</si>
  <si>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</si>
  <si>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</si>
  <si>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</si>
  <si>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</si>
  <si>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</si>
  <si>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</si>
  <si>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</si>
  <si>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</si>
  <si>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</si>
  <si>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</si>
  <si>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</si>
  <si>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</si>
  <si>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</si>
  <si>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</si>
  <si>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</si>
  <si>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</si>
  <si>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</si>
  <si>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</si>
  <si>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</si>
  <si>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</si>
  <si>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</si>
  <si>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</si>
  <si>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</si>
  <si>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</si>
  <si>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</si>
  <si>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</si>
  <si>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</si>
  <si>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</si>
  <si>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</si>
  <si>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</si>
  <si>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</si>
  <si>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</si>
  <si>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</si>
  <si>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</si>
  <si>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</si>
  <si>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</si>
  <si>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</si>
  <si>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</si>
  <si>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</si>
  <si>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</si>
  <si>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</si>
  <si>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</si>
  <si>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</si>
  <si>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</si>
  <si>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</si>
  <si>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</si>
  <si>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</si>
  <si>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</si>
  <si>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</si>
  <si>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</si>
  <si>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</si>
  <si>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</si>
  <si>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</si>
  <si>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</si>
  <si>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</si>
  <si>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</si>
  <si>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</si>
  <si>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</si>
  <si>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</si>
  <si>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</si>
  <si>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</si>
  <si>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</si>
  <si>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</si>
  <si>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</si>
  <si>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</si>
  <si>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</si>
  <si>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</si>
  <si>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</si>
  <si>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</si>
  <si>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</si>
  <si>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</si>
  <si>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</si>
  <si>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</si>
  <si>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</si>
  <si>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</si>
  <si>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</si>
  <si>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</si>
  <si>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</si>
  <si>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</si>
  <si>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</si>
  <si>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</si>
  <si>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</si>
  <si>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</si>
  <si>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</si>
  <si>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</si>
  <si>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</si>
  <si>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</si>
  <si>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</si>
  <si>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</si>
  <si>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</si>
  <si>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</si>
  <si>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</si>
  <si>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</si>
  <si>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</si>
  <si>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</si>
  <si>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</si>
  <si>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</si>
  <si>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</si>
  <si>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</si>
  <si>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</si>
  <si>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</si>
  <si>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</si>
  <si>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</si>
  <si>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</si>
  <si>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</si>
  <si>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</si>
  <si>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</si>
  <si>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</si>
  <si>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</si>
  <si>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</si>
  <si>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</si>
  <si>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</si>
  <si>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</si>
  <si>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</si>
  <si>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</si>
  <si>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</si>
  <si>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</si>
  <si>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</si>
  <si>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</si>
  <si>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</si>
  <si>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</si>
  <si>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</si>
  <si>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</si>
  <si>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</si>
  <si>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</si>
  <si>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</si>
  <si>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</si>
  <si>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</si>
  <si>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</si>
  <si>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</si>
  <si>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</si>
  <si>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</si>
  <si>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</si>
  <si>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</si>
  <si>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</si>
  <si>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</si>
  <si>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</si>
  <si>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</si>
  <si>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</si>
  <si>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</si>
  <si>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</si>
  <si>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</si>
  <si>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</si>
  <si>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</si>
  <si>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</si>
  <si>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</si>
  <si>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</si>
  <si>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</si>
  <si>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</si>
  <si>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</si>
  <si>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</si>
  <si>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</si>
  <si>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</si>
  <si>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</si>
  <si>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</si>
  <si>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</si>
  <si>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</si>
  <si>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</si>
  <si>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</si>
  <si>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</si>
  <si>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</si>
  <si>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</si>
  <si>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</si>
  <si>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</si>
  <si>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</si>
  <si>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</si>
  <si>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</si>
  <si>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</si>
  <si>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</si>
  <si>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</si>
  <si>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</si>
  <si>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</si>
  <si>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</si>
  <si>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</si>
  <si>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</si>
  <si>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</si>
  <si>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</si>
  <si>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</si>
  <si>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</si>
  <si>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</si>
  <si>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</si>
  <si>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</si>
  <si>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</si>
  <si>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</si>
  <si>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</si>
  <si>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</si>
  <si>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</si>
  <si>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</si>
  <si>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</si>
  <si>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</si>
  <si>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</si>
  <si>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</si>
  <si>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</si>
  <si>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</si>
  <si>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</si>
  <si>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</si>
  <si>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</si>
  <si>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</si>
  <si>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</si>
  <si>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</si>
  <si>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</si>
  <si>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</si>
  <si>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</si>
  <si>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</si>
  <si>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</si>
  <si>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</si>
  <si>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</si>
  <si>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</si>
  <si>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</si>
  <si>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</si>
  <si>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</si>
  <si>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</si>
  <si>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</si>
  <si>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</si>
  <si>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</si>
  <si>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</si>
  <si>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</si>
  <si>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</si>
  <si>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</si>
  <si>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</si>
  <si>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</si>
  <si>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</si>
  <si>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</si>
  <si>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</si>
  <si>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</si>
  <si>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</si>
  <si>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</si>
  <si>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</si>
  <si>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</si>
  <si>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</si>
  <si>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</si>
  <si>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</si>
  <si>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</si>
  <si>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</si>
  <si>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</si>
  <si>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</si>
  <si>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</si>
  <si>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</si>
  <si>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</si>
  <si>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</si>
  <si>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</si>
  <si>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</si>
  <si>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</si>
  <si>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</si>
  <si>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</si>
  <si>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</si>
  <si>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</si>
  <si>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</si>
  <si>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</si>
  <si>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</si>
  <si>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</si>
  <si>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</si>
  <si>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</si>
  <si>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</si>
  <si>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</si>
  <si>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</si>
  <si>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</si>
  <si>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</si>
  <si>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</si>
  <si>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</si>
  <si>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</si>
  <si>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</si>
  <si>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</si>
  <si>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</si>
  <si>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</si>
  <si>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</si>
  <si>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</si>
  <si>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</si>
  <si>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</si>
  <si>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</si>
  <si>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</si>
  <si>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</si>
  <si>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</si>
  <si>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</si>
  <si>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</si>
  <si>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</si>
  <si>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</si>
  <si>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</si>
  <si>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</si>
  <si>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</si>
  <si>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</si>
  <si>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</si>
  <si>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</si>
  <si>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</si>
  <si>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</si>
  <si>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</si>
  <si>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</si>
  <si>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</si>
  <si>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</si>
  <si>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</si>
  <si>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</si>
  <si>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</si>
  <si>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</si>
  <si>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</si>
  <si>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</si>
  <si>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</si>
  <si>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</si>
  <si>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</si>
  <si>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</si>
  <si>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</si>
  <si>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</si>
  <si>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</si>
  <si>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</si>
  <si>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</si>
  <si>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</si>
  <si>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</si>
  <si>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</si>
  <si>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</si>
  <si>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</si>
  <si>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</si>
  <si>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</si>
  <si>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</si>
  <si>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</si>
  <si>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</si>
  <si>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</si>
  <si>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</si>
  <si>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</si>
  <si>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</si>
  <si>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</si>
  <si>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</si>
  <si>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</si>
  <si>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</si>
  <si>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</si>
  <si>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</si>
  <si>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</si>
  <si>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</si>
  <si>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</si>
  <si>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</si>
  <si>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</si>
  <si>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</si>
  <si>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</si>
  <si>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</si>
  <si>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</si>
  <si>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</si>
  <si>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</si>
  <si>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</si>
  <si>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</si>
  <si>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</si>
  <si>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</si>
  <si>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</si>
  <si>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</si>
  <si>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</si>
  <si>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</si>
  <si>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</si>
  <si>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</si>
  <si>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</si>
  <si>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</si>
  <si>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</si>
  <si>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</si>
  <si>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</si>
  <si>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</si>
  <si>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</si>
  <si>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</si>
  <si>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</si>
  <si>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</si>
  <si>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</si>
  <si>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</si>
  <si>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</si>
  <si>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</si>
  <si>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</si>
  <si>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</si>
  <si>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</si>
  <si>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</si>
  <si>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</si>
  <si>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</si>
  <si>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</si>
  <si>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</si>
  <si>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</si>
  <si>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</si>
  <si>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</si>
  <si>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</si>
  <si>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</si>
  <si>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</si>
  <si>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</si>
  <si>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</si>
  <si>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</si>
  <si>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</si>
  <si>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</si>
  <si>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</si>
  <si>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</si>
  <si>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</si>
  <si>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</si>
  <si>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</si>
  <si>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</si>
  <si>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</si>
  <si>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</si>
  <si>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</si>
  <si>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</si>
  <si>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</si>
  <si>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</si>
  <si>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</si>
  <si>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</si>
  <si>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</si>
  <si>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</si>
  <si>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</si>
  <si>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</si>
  <si>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</si>
  <si>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</si>
  <si>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</si>
  <si>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</si>
  <si>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</si>
  <si>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</si>
  <si>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</si>
  <si>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</si>
  <si>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</si>
  <si>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</si>
  <si>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</si>
  <si>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</si>
  <si>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</si>
  <si>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</si>
  <si>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</si>
  <si>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</si>
  <si>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</si>
  <si>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</si>
  <si>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</si>
  <si>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</si>
  <si>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</si>
  <si>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</si>
  <si>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</si>
  <si>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</si>
  <si>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</si>
  <si>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</si>
  <si>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</si>
  <si>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</si>
  <si>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</si>
  <si>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</si>
  <si>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</si>
  <si>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</si>
  <si>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</si>
  <si>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</si>
  <si>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</si>
  <si>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</si>
  <si>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</si>
  <si>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</si>
  <si>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</si>
  <si>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</si>
  <si>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</si>
  <si>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</si>
  <si>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</si>
  <si>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</si>
  <si>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</si>
  <si>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</si>
  <si>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</si>
  <si>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</si>
  <si>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</si>
  <si>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</si>
  <si>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</si>
  <si>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</si>
  <si>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</si>
  <si>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</si>
  <si>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</si>
  <si>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</si>
  <si>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</si>
  <si>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</si>
  <si>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</si>
  <si>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</si>
  <si>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</si>
  <si>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</si>
  <si>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</si>
  <si>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</si>
  <si>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</si>
  <si>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</si>
  <si>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</si>
  <si>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</si>
  <si>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</si>
  <si>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</si>
  <si>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</si>
  <si>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</si>
  <si>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</si>
  <si>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</si>
  <si>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</si>
  <si>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</si>
  <si>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</si>
  <si>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</si>
  <si>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</si>
  <si>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</si>
  <si>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</si>
  <si>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</si>
  <si>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</si>
  <si>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</si>
  <si>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</si>
  <si>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</si>
  <si>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</si>
  <si>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</si>
  <si>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</si>
  <si>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</si>
  <si>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</si>
  <si>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</si>
  <si>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</si>
  <si>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</si>
  <si>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</si>
  <si>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</si>
  <si>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</si>
  <si>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</si>
  <si>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</si>
  <si>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</si>
  <si>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</si>
  <si>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</si>
  <si>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</si>
  <si>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</si>
  <si>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</si>
  <si>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</si>
  <si>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</si>
  <si>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</si>
  <si>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</si>
  <si>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</si>
  <si>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</si>
  <si>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</si>
  <si>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</si>
  <si>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</si>
  <si>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</si>
  <si>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</si>
  <si>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</si>
  <si>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</si>
  <si>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</si>
  <si>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</si>
  <si>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</si>
  <si>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</si>
  <si>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</si>
  <si>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</si>
  <si>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</si>
  <si>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</si>
  <si>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</si>
  <si>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</si>
  <si>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</si>
  <si>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</si>
  <si>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</si>
  <si>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</si>
  <si>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</si>
  <si>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</si>
  <si>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</si>
  <si>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</si>
  <si>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</si>
  <si>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</si>
  <si>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</si>
  <si>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</si>
  <si>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</si>
  <si>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</si>
  <si>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</si>
  <si>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</si>
  <si>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</si>
  <si>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</si>
  <si>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</si>
  <si>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</si>
  <si>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</si>
  <si>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</si>
  <si>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</si>
  <si>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</si>
  <si>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</si>
  <si>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</si>
  <si>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</si>
  <si>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</si>
  <si>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</si>
  <si>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</si>
  <si>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</si>
  <si>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</si>
  <si>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</si>
  <si>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</si>
  <si>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</si>
  <si>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</si>
  <si>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</si>
  <si>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</si>
  <si>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</si>
  <si>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</si>
  <si>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</si>
  <si>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</si>
  <si>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</si>
  <si>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</si>
  <si>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</si>
  <si>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</si>
  <si>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</si>
  <si>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</si>
  <si>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</si>
  <si>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</si>
  <si>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</si>
  <si>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</si>
  <si>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</si>
  <si>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</si>
  <si>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</si>
  <si>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</si>
  <si>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</si>
  <si>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</si>
  <si>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</si>
  <si>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</si>
  <si>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</si>
  <si>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</si>
  <si>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</si>
  <si>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</si>
  <si>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</si>
  <si>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</si>
  <si>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</si>
  <si>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</si>
  <si>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</si>
  <si>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</si>
  <si>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</si>
  <si>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</si>
  <si>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</si>
  <si>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</si>
  <si>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</si>
  <si>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</si>
  <si>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</si>
  <si>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</si>
  <si>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</si>
  <si>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</si>
  <si>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</si>
  <si>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</si>
  <si>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</si>
  <si>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</si>
  <si>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</si>
  <si>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</si>
  <si>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</si>
  <si>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</si>
  <si>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</si>
  <si>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</si>
  <si>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</si>
  <si>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</si>
  <si>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</si>
  <si>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</si>
  <si>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</si>
  <si>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</si>
  <si>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</si>
  <si>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</si>
  <si>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</si>
  <si>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</si>
  <si>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</si>
  <si>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</si>
  <si>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</si>
  <si>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</si>
  <si>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</si>
  <si>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</si>
  <si>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</si>
  <si>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</si>
  <si>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</si>
  <si>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</si>
  <si>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</si>
  <si>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</si>
  <si>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</si>
  <si>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</si>
  <si>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</si>
  <si>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</si>
  <si>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</si>
  <si>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</si>
  <si>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</si>
  <si>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</si>
  <si>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</si>
  <si>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</si>
  <si>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</si>
  <si>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</si>
  <si>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</si>
  <si>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</si>
  <si>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</si>
  <si>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</si>
  <si>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</si>
  <si>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</si>
  <si>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</si>
  <si>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</si>
  <si>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</si>
  <si>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</si>
  <si>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</si>
  <si>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</si>
  <si>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</si>
  <si>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</si>
  <si>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</si>
  <si>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</si>
  <si>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</si>
  <si>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</si>
  <si>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</si>
  <si>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</si>
  <si>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</si>
  <si>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</si>
  <si>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</si>
  <si>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</si>
  <si>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</si>
  <si>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</si>
  <si>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</si>
  <si>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</si>
  <si>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</si>
  <si>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</si>
  <si>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</si>
  <si>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</si>
  <si>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</si>
  <si>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</si>
  <si>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</si>
  <si>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</si>
  <si>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</si>
  <si>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</si>
  <si>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</si>
  <si>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</si>
  <si>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</si>
  <si>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</si>
  <si>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</si>
  <si>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</si>
  <si>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</si>
  <si>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</si>
  <si>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</si>
  <si>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</si>
  <si>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</si>
  <si>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</si>
  <si>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</si>
  <si>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</si>
  <si>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</si>
  <si>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</si>
  <si>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</si>
  <si>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</si>
  <si>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</si>
  <si>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</si>
  <si>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</si>
  <si>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</si>
  <si>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</si>
  <si>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</si>
  <si>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</si>
  <si>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</si>
  <si>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</si>
  <si>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</si>
  <si>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</si>
  <si>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</si>
  <si>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</si>
  <si>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</si>
  <si>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</si>
  <si>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</si>
  <si>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</si>
  <si>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</si>
  <si>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</si>
  <si>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</si>
  <si>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</si>
  <si>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</si>
  <si>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</si>
  <si>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</si>
  <si>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</si>
  <si>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</si>
  <si>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</si>
  <si>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</si>
  <si>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</si>
  <si>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</si>
  <si>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</si>
  <si>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</si>
  <si>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</si>
  <si>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</si>
  <si>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</si>
  <si>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</si>
  <si>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</si>
  <si>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</si>
  <si>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</si>
  <si>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</si>
  <si>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</si>
  <si>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</si>
  <si>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</si>
  <si>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</si>
  <si>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</si>
  <si>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</si>
  <si>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</si>
  <si>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</si>
  <si>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</si>
  <si>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</si>
  <si>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</si>
  <si>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</si>
  <si>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</si>
  <si>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</si>
  <si>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</si>
  <si>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</si>
  <si>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</si>
  <si>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</si>
  <si>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</si>
  <si>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</si>
  <si>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</si>
  <si>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</si>
  <si>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</si>
  <si>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</si>
  <si>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</si>
  <si>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</si>
  <si>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</si>
  <si>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</si>
  <si>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</si>
  <si>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</si>
  <si>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</si>
  <si>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</si>
  <si>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</si>
  <si>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</si>
  <si>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</si>
  <si>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</si>
  <si>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</si>
  <si>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</si>
  <si>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</si>
  <si>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</si>
  <si>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</si>
  <si>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</si>
  <si>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</si>
  <si>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</si>
  <si>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</si>
  <si>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</si>
  <si>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</si>
  <si>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</si>
  <si>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</si>
  <si>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</si>
  <si>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</si>
  <si>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</si>
  <si>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</si>
  <si>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</si>
  <si>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</si>
  <si>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</si>
  <si>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</si>
  <si>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</si>
  <si>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</si>
  <si>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</si>
  <si>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</si>
  <si>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</si>
  <si>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</si>
  <si>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</si>
  <si>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</si>
  <si>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</si>
  <si>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</si>
  <si>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</si>
  <si>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</si>
  <si>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</si>
  <si>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</si>
  <si>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</si>
  <si>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</si>
  <si>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</si>
  <si>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</si>
  <si>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</si>
  <si>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</si>
  <si>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</si>
  <si>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</si>
  <si>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</si>
  <si>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</si>
  <si>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</si>
  <si>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</si>
  <si>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</si>
  <si>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</si>
  <si>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</si>
  <si>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</si>
  <si>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</si>
  <si>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</si>
  <si>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</si>
  <si>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</si>
  <si>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</si>
  <si>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</si>
  <si>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</si>
  <si>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</si>
  <si>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</si>
  <si>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</si>
  <si>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</si>
  <si>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</si>
  <si>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</si>
  <si>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</si>
  <si>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</si>
  <si>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</si>
  <si>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</si>
  <si>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</si>
  <si>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</si>
  <si>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</si>
  <si>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</si>
  <si>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</si>
  <si>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</si>
  <si>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</si>
  <si>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</si>
  <si>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</si>
  <si>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</si>
  <si>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</si>
  <si>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</si>
  <si>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</si>
  <si>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</si>
  <si>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</si>
  <si>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</si>
  <si>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</si>
  <si>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</si>
  <si>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</si>
  <si>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</si>
  <si>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</si>
  <si>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</si>
  <si>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</si>
  <si>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</si>
  <si>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</si>
  <si>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</si>
  <si>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</si>
  <si>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</si>
  <si>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</si>
  <si>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</si>
  <si>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</si>
  <si>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</si>
  <si>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</si>
  <si>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</si>
  <si>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</si>
  <si>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</si>
  <si>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</si>
  <si>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</si>
  <si>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</si>
  <si>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</si>
  <si>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</si>
  <si>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</si>
  <si>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</si>
  <si>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</si>
  <si>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</si>
  <si>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</si>
  <si>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</si>
  <si>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</si>
  <si>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</si>
  <si>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</si>
  <si>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</si>
  <si>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</si>
  <si>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</si>
  <si>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</si>
  <si>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</si>
  <si>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</si>
  <si>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</si>
  <si>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</si>
  <si>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</si>
  <si>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</si>
  <si>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</si>
  <si>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</si>
  <si>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</si>
  <si>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</si>
  <si>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</si>
  <si>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</si>
  <si>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</si>
  <si>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</si>
  <si>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</si>
  <si>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</si>
  <si>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</si>
  <si>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</si>
  <si>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</si>
  <si>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</si>
  <si>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</si>
  <si>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</si>
  <si>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</si>
  <si>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</si>
  <si>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</si>
  <si>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</si>
  <si>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</si>
  <si>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</si>
  <si>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</si>
  <si>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</si>
  <si>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</si>
  <si>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</si>
  <si>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</si>
  <si>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</si>
  <si>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</si>
  <si>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</si>
  <si>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</si>
  <si>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</si>
  <si>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</si>
  <si>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</si>
  <si>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</si>
  <si>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</si>
  <si>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</si>
  <si>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</si>
  <si>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</si>
  <si>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</si>
  <si>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</si>
  <si>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</si>
  <si>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</si>
  <si>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</si>
  <si>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</si>
  <si>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</si>
  <si>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</si>
  <si>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</si>
  <si>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</si>
  <si>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</si>
  <si>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</si>
  <si>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</si>
  <si>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</si>
  <si>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</si>
  <si>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</si>
  <si>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</si>
  <si>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</si>
  <si>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</si>
  <si>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</si>
  <si>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</si>
  <si>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</si>
  <si>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</si>
  <si>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</si>
  <si>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</si>
  <si>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</si>
  <si>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</si>
  <si>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</si>
  <si>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</si>
  <si>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</si>
  <si>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</si>
  <si>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</si>
  <si>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</si>
  <si>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</si>
  <si>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</si>
  <si>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</si>
  <si>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</si>
  <si>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</si>
  <si>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</si>
  <si>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</si>
  <si>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</si>
  <si>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</si>
  <si>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</si>
  <si>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</si>
  <si>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</si>
  <si>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</si>
  <si>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</si>
  <si>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</si>
  <si>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</si>
  <si>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</si>
  <si>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</si>
  <si>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</si>
  <si>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</si>
  <si>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</si>
  <si>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</si>
  <si>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</si>
  <si>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</si>
  <si>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</si>
  <si>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</si>
  <si>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</si>
  <si>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</si>
  <si>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</si>
  <si>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</si>
  <si>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</si>
  <si>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</si>
  <si>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</si>
  <si>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</si>
  <si>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</si>
  <si>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</si>
  <si>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</si>
  <si>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</si>
  <si>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</si>
  <si>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</si>
  <si>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</si>
  <si>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</si>
  <si>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</si>
  <si>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</si>
  <si>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</si>
  <si>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</si>
  <si>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</si>
  <si>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</si>
  <si>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</si>
  <si>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</si>
  <si>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</si>
  <si>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</si>
  <si>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</si>
  <si>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</si>
  <si>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</si>
  <si>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</si>
  <si>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</si>
  <si>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</si>
  <si>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</si>
  <si>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</si>
  <si>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</si>
  <si>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</si>
  <si>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</si>
  <si>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</si>
  <si>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</si>
  <si>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</si>
  <si>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</si>
  <si>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</si>
  <si>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</si>
  <si>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</si>
  <si>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</si>
  <si>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</si>
  <si>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</si>
  <si>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</si>
  <si>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</si>
  <si>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</si>
  <si>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</si>
  <si>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</si>
  <si>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</si>
  <si>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</si>
  <si>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</si>
  <si>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</si>
  <si>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</si>
  <si>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</si>
  <si>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</si>
  <si>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</si>
  <si>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</si>
  <si>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</si>
  <si>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</si>
  <si>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</si>
  <si>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</si>
  <si>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</si>
  <si>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</si>
  <si>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</si>
  <si>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</si>
  <si>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</si>
  <si>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</si>
  <si>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</si>
  <si>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</si>
  <si>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</si>
  <si>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</si>
  <si>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</si>
  <si>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</si>
  <si>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</si>
  <si>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</si>
  <si>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</si>
  <si>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</si>
  <si>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</si>
  <si>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</si>
  <si>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</si>
  <si>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</si>
  <si>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</si>
  <si>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</si>
  <si>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</si>
  <si>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</si>
  <si>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</si>
  <si>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</si>
  <si>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</si>
  <si>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</si>
  <si>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</si>
  <si>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</si>
  <si>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</si>
  <si>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</si>
  <si>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</si>
  <si>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</si>
  <si>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</si>
  <si>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</si>
  <si>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</si>
  <si>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</si>
  <si>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</si>
  <si>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</si>
  <si>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</si>
  <si>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</si>
  <si>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</si>
  <si>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</si>
  <si>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</si>
  <si>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</si>
  <si>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</si>
  <si>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</si>
  <si>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</si>
  <si>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</si>
  <si>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</si>
  <si>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</si>
  <si>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</si>
  <si>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</si>
  <si>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</si>
  <si>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</si>
  <si>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</si>
  <si>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</si>
  <si>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</si>
  <si>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</si>
  <si>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</si>
  <si>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</si>
  <si>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</si>
  <si>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</si>
  <si>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</si>
  <si>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</si>
  <si>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</si>
  <si>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</si>
  <si>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</si>
  <si>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</si>
  <si>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</si>
  <si>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</si>
  <si>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</si>
  <si>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</si>
  <si>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</si>
  <si>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</si>
  <si>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</si>
  <si>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</si>
  <si>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</si>
  <si>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</si>
  <si>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</si>
  <si>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</si>
  <si>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</si>
  <si>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</si>
  <si>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</si>
  <si>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</si>
  <si>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</si>
  <si>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</si>
  <si>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</si>
  <si>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</si>
  <si>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</si>
  <si>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</si>
  <si>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</si>
  <si>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</si>
  <si>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</si>
  <si>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</si>
  <si>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</si>
  <si>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</si>
  <si>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</si>
  <si>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</si>
  <si>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</si>
  <si>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</si>
  <si>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</si>
  <si>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</si>
  <si>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</si>
  <si>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</si>
  <si>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</si>
  <si>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</si>
  <si>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</si>
  <si>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</si>
  <si>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</si>
  <si>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</si>
  <si>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</si>
  <si>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</si>
  <si>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</si>
  <si>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</si>
  <si>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</si>
  <si>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</si>
  <si>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</si>
  <si>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</si>
  <si>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</si>
  <si>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</si>
  <si>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</si>
  <si>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</si>
  <si>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</si>
  <si>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</si>
  <si>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</si>
  <si>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</si>
  <si>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</si>
  <si>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</si>
  <si>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</si>
  <si>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</si>
  <si>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</si>
  <si>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</si>
  <si>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</si>
  <si>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</si>
  <si>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</si>
  <si>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</si>
  <si>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</si>
  <si>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</si>
  <si>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</si>
  <si>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</si>
  <si>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</si>
  <si>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</si>
  <si>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</si>
  <si>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</si>
  <si>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</si>
  <si>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</si>
  <si>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</si>
  <si>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</si>
  <si>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</si>
  <si>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</si>
  <si>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</si>
  <si>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</si>
  <si>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</si>
  <si>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</si>
  <si>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</si>
  <si>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</si>
  <si>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</si>
  <si>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</si>
  <si>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</si>
  <si>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</si>
  <si>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</si>
  <si>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</si>
  <si>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</si>
  <si>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</si>
  <si>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</si>
  <si>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</si>
  <si>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</si>
  <si>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</si>
  <si>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</si>
  <si>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</si>
  <si>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</si>
  <si>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</si>
  <si>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</si>
  <si>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</si>
  <si>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</si>
  <si>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</si>
  <si>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</si>
  <si>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</si>
  <si>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</si>
  <si>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</si>
  <si>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</si>
  <si>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</si>
  <si>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</si>
  <si>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</si>
  <si>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</si>
  <si>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</si>
  <si>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</si>
  <si>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</si>
  <si>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</si>
  <si>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</si>
  <si>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</si>
  <si>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</si>
  <si>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</si>
  <si>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</si>
  <si>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</si>
  <si>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</si>
  <si>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</si>
  <si>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</si>
  <si>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</si>
  <si>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</si>
  <si>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</si>
  <si>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</si>
  <si>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</si>
  <si>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</si>
  <si>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</si>
  <si>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</si>
  <si>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</si>
  <si>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</si>
  <si>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</si>
  <si>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</si>
  <si>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</si>
  <si>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</si>
  <si>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</si>
  <si>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</si>
  <si>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</si>
  <si>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</si>
  <si>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</si>
  <si>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</si>
  <si>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</si>
  <si>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</si>
  <si>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</si>
  <si>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</si>
  <si>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</si>
  <si>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</si>
  <si>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</si>
  <si>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</si>
  <si>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</si>
  <si>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</si>
  <si>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</si>
  <si>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</si>
  <si>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</si>
  <si>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</si>
  <si>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</si>
  <si>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</si>
  <si>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</si>
  <si>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</si>
  <si>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</si>
  <si>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</si>
  <si>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</si>
  <si>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</si>
  <si>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</si>
  <si>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</si>
  <si>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</si>
  <si>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</si>
  <si>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</si>
  <si>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</si>
  <si>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</si>
  <si>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</si>
  <si>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</si>
  <si>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</si>
  <si>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</si>
  <si>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</si>
  <si>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</si>
  <si>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</si>
  <si>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</si>
  <si>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</si>
  <si>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</si>
  <si>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</si>
  <si>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</si>
  <si>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</si>
  <si>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</si>
  <si>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</si>
  <si>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</si>
  <si>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</si>
  <si>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</si>
  <si>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</si>
  <si>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</si>
  <si>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</si>
  <si>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</si>
  <si>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</si>
  <si>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</si>
  <si>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</si>
  <si>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</si>
  <si>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</si>
  <si>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</si>
  <si>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</si>
  <si>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</si>
  <si>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</si>
  <si>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</si>
  <si>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</si>
  <si>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</si>
  <si>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</si>
  <si>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</si>
  <si>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</si>
  <si>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</si>
  <si>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</si>
  <si>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</si>
  <si>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</si>
  <si>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</si>
  <si>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</si>
  <si>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</si>
  <si>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</si>
  <si>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</si>
  <si>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</si>
  <si>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</si>
  <si>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</si>
  <si>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</si>
  <si>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</si>
  <si>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</si>
  <si>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</si>
  <si>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</si>
  <si>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</si>
  <si>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</si>
  <si>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</si>
  <si>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</si>
  <si>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</si>
  <si>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</si>
  <si>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</si>
  <si>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</si>
  <si>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</si>
  <si>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</si>
  <si>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</si>
  <si>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</si>
  <si>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</si>
  <si>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</si>
  <si>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</si>
  <si>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</si>
  <si>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</si>
  <si>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</si>
  <si>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</si>
  <si>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</si>
  <si>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</si>
  <si>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</si>
  <si>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</si>
  <si>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</si>
  <si>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</si>
  <si>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</si>
  <si>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</si>
  <si>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</si>
  <si>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</si>
  <si>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</si>
  <si>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</si>
  <si>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</si>
  <si>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</si>
  <si>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</si>
  <si>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</si>
  <si>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</si>
  <si>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</si>
  <si>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</si>
  <si>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</si>
  <si>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</si>
  <si>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</si>
  <si>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</si>
  <si>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</si>
  <si>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</si>
  <si>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</si>
  <si>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</si>
  <si>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</si>
  <si>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</si>
  <si>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</si>
  <si>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</si>
  <si>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</si>
  <si>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</si>
  <si>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</si>
  <si>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</si>
  <si>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</si>
  <si>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</si>
  <si>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</si>
  <si>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</si>
  <si>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</si>
  <si>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</si>
  <si>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</si>
  <si>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</si>
  <si>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</si>
  <si>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</si>
  <si>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</si>
  <si>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</si>
  <si>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</si>
  <si>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</si>
  <si>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</si>
  <si>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</si>
  <si>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</si>
  <si>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</si>
  <si>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</si>
  <si>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</si>
  <si>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</si>
  <si>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</si>
  <si>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</si>
  <si>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</si>
  <si>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</si>
  <si>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</si>
  <si>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</si>
  <si>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</si>
  <si>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</si>
  <si>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</si>
  <si>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</si>
  <si>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</si>
  <si>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</si>
  <si>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</si>
  <si>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</si>
  <si>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</si>
  <si>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</si>
  <si>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</si>
  <si>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</si>
  <si>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</si>
  <si>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</si>
  <si>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</si>
  <si>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</si>
  <si>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</si>
  <si>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</si>
  <si>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</si>
  <si>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</si>
  <si>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</si>
  <si>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</si>
  <si>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</si>
  <si>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</si>
  <si>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</si>
  <si>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</si>
  <si>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</si>
  <si>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</si>
  <si>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</si>
  <si>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</si>
  <si>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</si>
  <si>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</si>
  <si>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</si>
  <si>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</si>
  <si>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</si>
  <si>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</si>
  <si>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</si>
  <si>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</si>
  <si>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</si>
  <si>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</si>
  <si>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</si>
  <si>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</si>
  <si>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</si>
  <si>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</si>
  <si>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</si>
  <si>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</si>
  <si>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</si>
  <si>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</si>
  <si>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</si>
  <si>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</si>
  <si>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</si>
  <si>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</si>
  <si>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</si>
  <si>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</si>
  <si>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</si>
  <si>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</si>
  <si>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</si>
  <si>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</si>
  <si>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</si>
  <si>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</si>
  <si>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</si>
  <si>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</si>
  <si>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</si>
  <si>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</si>
  <si>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</si>
  <si>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</si>
  <si>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</si>
  <si>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</si>
  <si>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</si>
  <si>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</si>
  <si>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</si>
  <si>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</si>
  <si>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</si>
  <si>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</si>
  <si>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</si>
  <si>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</si>
  <si>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</si>
  <si>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</si>
  <si>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</si>
  <si>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</si>
  <si>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</si>
  <si>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</si>
  <si>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</si>
  <si>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</si>
  <si>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</si>
  <si>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</si>
  <si>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</si>
  <si>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</si>
  <si>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</si>
  <si>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</si>
  <si>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</si>
  <si>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</si>
  <si>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</si>
  <si>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</si>
  <si>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</si>
  <si>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</si>
  <si>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</si>
  <si>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</si>
  <si>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</si>
  <si>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</si>
  <si>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</si>
  <si>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</si>
  <si>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</si>
  <si>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</si>
  <si>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</si>
  <si>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</si>
  <si>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</si>
  <si>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</si>
  <si>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</si>
  <si>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</si>
  <si>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</si>
  <si>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</si>
  <si>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</si>
  <si>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</si>
  <si>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</si>
  <si>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</si>
  <si>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</si>
  <si>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</si>
  <si>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</si>
  <si>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</si>
  <si>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</si>
  <si>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</si>
  <si>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</si>
  <si>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</si>
  <si>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</si>
  <si>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</si>
  <si>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</si>
  <si>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</si>
  <si>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</si>
  <si>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</si>
  <si>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</si>
  <si>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</si>
  <si>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</si>
  <si>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</si>
  <si>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</si>
  <si>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</si>
  <si>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</si>
  <si>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</si>
  <si>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</si>
  <si>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</si>
  <si>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</si>
  <si>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</si>
  <si>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</si>
  <si>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</si>
  <si>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</si>
  <si>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</si>
  <si>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</si>
  <si>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</si>
  <si>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</si>
  <si>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</si>
  <si>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</si>
  <si>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</si>
  <si>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</si>
  <si>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</si>
  <si>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</si>
  <si>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</si>
  <si>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</si>
  <si>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</si>
  <si>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</si>
  <si>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</si>
  <si>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</si>
  <si>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</si>
  <si>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</si>
  <si>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</si>
  <si>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</si>
  <si>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</si>
  <si>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</si>
  <si>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</si>
  <si>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</si>
  <si>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</si>
  <si>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</si>
  <si>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</si>
  <si>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</si>
  <si>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</si>
  <si>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</si>
  <si>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</si>
  <si>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</si>
  <si>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</si>
  <si>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</si>
  <si>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</si>
  <si>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</si>
  <si>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</si>
  <si>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</si>
  <si>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</si>
  <si>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</si>
  <si>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</si>
  <si>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</si>
  <si>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</si>
  <si>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</si>
  <si>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</si>
  <si>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</si>
  <si>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</si>
  <si>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</si>
  <si>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</si>
  <si>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</si>
  <si>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</si>
  <si>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</si>
  <si>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</si>
  <si>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</si>
  <si>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</si>
  <si>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</si>
  <si>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</si>
  <si>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</si>
  <si>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</si>
  <si>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</si>
  <si>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</si>
  <si>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</si>
  <si>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</si>
  <si>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</si>
  <si>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</si>
  <si>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</si>
  <si>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</si>
  <si>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</si>
  <si>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</si>
  <si>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</si>
  <si>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</si>
  <si>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</si>
  <si>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</si>
  <si>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</si>
  <si>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</si>
  <si>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</si>
  <si>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</si>
  <si>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</si>
  <si>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</si>
  <si>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</si>
  <si>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</si>
  <si>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</si>
  <si>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</si>
  <si>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</si>
  <si>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</si>
  <si>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</si>
  <si>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</si>
  <si>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</si>
  <si>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</si>
  <si>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</si>
  <si>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</si>
  <si>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</si>
  <si>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</si>
  <si>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</si>
  <si>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</si>
  <si>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</si>
  <si>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</si>
  <si>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</si>
  <si>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</si>
  <si>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</si>
  <si>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</si>
  <si>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</si>
  <si>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</si>
  <si>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</si>
  <si>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</si>
  <si>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</si>
  <si>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</si>
  <si>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</si>
  <si>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</si>
  <si>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</si>
  <si>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</si>
  <si>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</si>
  <si>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</si>
  <si>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</si>
  <si>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</si>
  <si>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</si>
  <si>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</si>
  <si>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</si>
  <si>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</si>
  <si>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</si>
  <si>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</si>
  <si>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</si>
  <si>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</si>
  <si>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</si>
  <si>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</si>
  <si>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</si>
  <si>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</si>
  <si>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</si>
  <si>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</si>
  <si>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</si>
  <si>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</si>
  <si>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</si>
  <si>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</si>
  <si>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</si>
  <si>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</si>
  <si>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</si>
  <si>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</si>
  <si>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</si>
  <si>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</si>
  <si>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</si>
  <si>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</si>
  <si>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</si>
  <si>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</si>
  <si>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</si>
  <si>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</si>
  <si>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</si>
  <si>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</si>
  <si>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</si>
  <si>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</si>
  <si>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</si>
  <si>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</si>
  <si>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</si>
  <si>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</si>
  <si>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</si>
  <si>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</si>
  <si>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</si>
  <si>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</si>
  <si>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</si>
  <si>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</si>
  <si>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</si>
  <si>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</si>
  <si>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</si>
  <si>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</si>
  <si>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</si>
  <si>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</si>
  <si>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</si>
  <si>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</si>
  <si>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</si>
  <si>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</si>
  <si>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</si>
  <si>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</si>
  <si>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</si>
  <si>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</si>
  <si>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</si>
  <si>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</si>
  <si>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</si>
  <si>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</si>
  <si>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</si>
  <si>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</si>
  <si>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</si>
  <si>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</si>
  <si>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</si>
  <si>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</si>
  <si>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</si>
  <si>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</si>
  <si>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</si>
  <si>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</si>
  <si>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</si>
  <si>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</si>
  <si>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</si>
  <si>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</si>
  <si>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</si>
  <si>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</si>
  <si>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</si>
  <si>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</si>
  <si>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</si>
  <si>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</si>
  <si>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</si>
  <si>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</si>
  <si>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</si>
  <si>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</si>
  <si>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</si>
  <si>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</si>
  <si>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</si>
  <si>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</si>
  <si>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</si>
  <si>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</si>
  <si>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</si>
  <si>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</si>
  <si>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</si>
  <si>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</si>
  <si>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</si>
  <si>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</si>
  <si>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</si>
  <si>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</si>
  <si>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</si>
  <si>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</si>
  <si>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</si>
  <si>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</si>
  <si>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</si>
  <si>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</si>
  <si>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</si>
  <si>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</si>
  <si>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</si>
  <si>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</si>
  <si>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</si>
  <si>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</si>
  <si>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</si>
  <si>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</si>
  <si>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</si>
  <si>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</si>
  <si>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</si>
  <si>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</si>
  <si>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</si>
  <si>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</si>
  <si>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</si>
  <si>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</si>
  <si>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</si>
  <si>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</si>
  <si>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</si>
  <si>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</si>
  <si>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</si>
  <si>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</si>
  <si>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</si>
  <si>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</si>
  <si>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</si>
  <si>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</si>
  <si>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</si>
  <si>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</si>
  <si>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</si>
  <si>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</si>
  <si>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</si>
  <si>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</si>
  <si>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</si>
  <si>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</si>
  <si>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</si>
  <si>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</si>
  <si>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</si>
  <si>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</si>
  <si>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</si>
  <si>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</si>
  <si>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</si>
  <si>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</si>
  <si>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</si>
  <si>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</si>
  <si>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</si>
  <si>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</si>
  <si>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</si>
  <si>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</si>
  <si>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</si>
  <si>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</si>
  <si>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</si>
  <si>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</si>
  <si>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</si>
  <si>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</si>
  <si>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</si>
  <si>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</si>
  <si>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</si>
  <si>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</si>
  <si>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</si>
  <si>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</si>
  <si>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</si>
  <si>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</si>
  <si>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</si>
  <si>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</si>
  <si>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</si>
  <si>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</si>
  <si>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</si>
  <si>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</si>
  <si>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</si>
  <si>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</si>
  <si>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</si>
  <si>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</si>
  <si>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</si>
  <si>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</si>
  <si>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</si>
  <si>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</si>
  <si>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</si>
  <si>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</si>
  <si>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</si>
  <si>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</si>
  <si>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</si>
  <si>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</si>
  <si>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</si>
  <si>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</si>
  <si>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</si>
  <si>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</si>
  <si>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</si>
  <si>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</si>
  <si>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</si>
  <si>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</si>
  <si>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</si>
  <si>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</si>
  <si>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</si>
  <si>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</si>
  <si>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</si>
  <si>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</si>
  <si>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</si>
  <si>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</si>
  <si>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</si>
  <si>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</si>
  <si>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</si>
  <si>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</si>
  <si>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</si>
  <si>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</si>
  <si>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</si>
  <si>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</si>
  <si>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</si>
  <si>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</si>
  <si>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</si>
  <si>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</si>
  <si>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</si>
  <si>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</si>
  <si>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</si>
  <si>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</si>
  <si>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</si>
  <si>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</si>
  <si>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</si>
  <si>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</si>
  <si>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</si>
  <si>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</si>
  <si>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</si>
  <si>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</si>
  <si>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</si>
  <si>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</si>
  <si>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</si>
  <si>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</si>
  <si>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</si>
  <si>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</si>
  <si>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</si>
  <si>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</si>
  <si>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</si>
  <si>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</si>
  <si>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</si>
  <si>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</si>
  <si>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</si>
  <si>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</si>
  <si>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</si>
  <si>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</si>
  <si>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</si>
  <si>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</si>
  <si>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</si>
  <si>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</si>
  <si>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</si>
  <si>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</si>
  <si>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</si>
  <si>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</si>
  <si>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</si>
  <si>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</si>
  <si>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</si>
  <si>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</si>
  <si>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</si>
  <si>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</si>
  <si>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</si>
  <si>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</si>
  <si>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</si>
  <si>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</si>
  <si>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</si>
  <si>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</si>
  <si>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</si>
  <si>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</si>
  <si>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</si>
  <si>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</si>
  <si>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</si>
  <si>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</si>
  <si>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</si>
  <si>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</si>
  <si>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</si>
  <si>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</si>
  <si>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</si>
  <si>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</si>
  <si>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</si>
  <si>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</si>
  <si>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</si>
  <si>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</si>
  <si>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</si>
  <si>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</si>
  <si>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</si>
  <si>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</si>
  <si>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</si>
  <si>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</si>
  <si>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</si>
  <si>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</si>
  <si>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</si>
  <si>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</si>
  <si>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</si>
  <si>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</si>
  <si>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</si>
  <si>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</si>
  <si>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</si>
  <si>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</si>
  <si>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</si>
  <si>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</si>
  <si>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</si>
  <si>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</si>
  <si>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</si>
  <si>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</si>
  <si>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</si>
  <si>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</si>
  <si>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</si>
  <si>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</si>
  <si>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</si>
  <si>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</si>
  <si>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</si>
  <si>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</si>
  <si>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</si>
  <si>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</si>
  <si>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</si>
  <si>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</si>
  <si>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</si>
  <si>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</si>
  <si>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</si>
  <si>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</si>
  <si>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</si>
  <si>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</si>
  <si>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</si>
  <si>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</si>
  <si>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</si>
  <si>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</si>
  <si>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</si>
  <si>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</si>
  <si>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</si>
  <si>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</si>
  <si>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</si>
  <si>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</si>
  <si>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</si>
  <si>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</si>
  <si>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</si>
  <si>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</si>
  <si>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</si>
  <si>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</si>
  <si>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</si>
  <si>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</si>
  <si>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</si>
  <si>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</si>
  <si>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</si>
  <si>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</si>
  <si>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</si>
  <si>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</si>
  <si>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</si>
  <si>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</si>
  <si>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</si>
  <si>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</si>
  <si>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</si>
  <si>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</si>
  <si>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</si>
  <si>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</si>
  <si>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</si>
  <si>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</si>
  <si>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</si>
  <si>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</si>
  <si>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</si>
  <si>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</si>
  <si>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</si>
  <si>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</si>
  <si>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</si>
  <si>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</si>
  <si>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</si>
  <si>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90 min </t>
  </si>
  <si>
    <t xml:space="preserve"> PCM-20250215-00000830 </t>
  </si>
  <si>
    <t>LTE site still down and  site located in aramco area access issue need special permission</t>
  </si>
  <si>
    <t>PCM-20251112-00000675</t>
  </si>
  <si>
    <t>EM team at site TS</t>
  </si>
  <si>
    <t>PCM-20251112-00000858</t>
  </si>
  <si>
    <t>SCECO cut in area and EM team on the way to saving HUB site MLJI0191 and JDJZ0773</t>
  </si>
  <si>
    <t>PCM-20251112-00000921</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</si>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</sst>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tabSelected="1"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310.51838460648287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45973.466810532409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45973.466810532409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45973.466810532409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45973.466810532409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45973.466810532409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45973.466810532409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45973.466810532409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45973.466810532409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45973.466810532409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45973.466810532409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45973.466810532409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45973.466810532409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45973.466810532409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45973.466810532409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45973.466810532409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45973.466810532409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45973.466810532409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45973.466810532409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45973.466810532409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45973.466810532409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45973.466810532409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45973.466810532409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45973.466810532409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45973.466810532409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45973.466810532409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45973.466810532409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45973.466810532409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45973.466810532409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45973.466810532409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45973.466810532409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45973.466810532409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45973.466810532409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45973.466810532409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45973.466810532409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45973.466810532409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45973.466810532409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45973.466810532409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45973.466810532409</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45973.466810532409</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45973.466810532409</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45973.466810532409</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45973.466810532409</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45973.466810532409</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45973.466810532409</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45973.466810532409</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45973.466810532409</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45973.466810532409</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45973.466810532409</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45973.466810532409</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45973.466810532409</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45973.466810532409</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45973.466810532409</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45973.466810532409</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45973.466810532409</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45973.466810532409</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45973.466810532409</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45973.466810532409</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45973.466810532409</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45973.466810532409</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45973.466810532409</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45973.466810532409</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45973.466810532409</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45973.466810532409</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45973.466810532409</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45973.466810532409</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45973.466810532409</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45973.466810532409</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45973.466810532409</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45973.466810532409</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45973.466810532409</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45973.466810532409</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45973.466810532409</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45973.466810532409</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45973.466810532409</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45973.466810532409</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45973.466810532409</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45973.466810532409</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45973.466810532409</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45973.466810532409</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45973.466810532409</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45973.466810532409</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45973.466810532409</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45973.466810532409</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45973.466810532409</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45973.466810416663</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45973.466810416663</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45973.466810416663</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45973.466810416663</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45973.466810416663</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45973.466810416663</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45973.466810416663</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45973.466810416663</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45973.466810416663</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45973.466810416663</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45973.466810416663</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45973.466810416663</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45973.466810416663</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45973.466810416663</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45973.466810416663</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45973.466810416663</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45973.466810416663</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45973.466810416663</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45973.466810416663</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45973.466810416663</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45973.466810416663</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45973.466810416663</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45973.466810416663</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45973.466810416663</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45973.466810416663</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45973.466810416663</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45973.466810416663</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45973.466810416663</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45973.466810416663</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45973.466810416663</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45973.466810532409</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45973.466810532409</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45973.466810532409</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45973.466810532409</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70BF5175-5801-4ACE-955D-DB59F7EE8B6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148.46697256944753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1.2123032407544088E-2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45973.466810532409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45973.466810532409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45973.466810532409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45973.466810532409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45973.466810532409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45973.466810532409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45973.466810532409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45973.466810532409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45973.466810532409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45973.466810532409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45973.466810532409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45973.466810532409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45973.466810532409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45973.466810532409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45973.466810532409</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45973.466810532409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45973.466810532409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45973.466810532409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45973.466810532409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45973.466810532409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45973.466810532409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45973.466810532409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45973.466810532409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45973.466810532409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45973.466810532409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45973.466810532409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45973.466810532409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45973.466810532409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45973.466810532409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45973.466810532409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45973.466810532409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45973.466810532409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45973.466810532409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45973.466810532409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45973.466810532409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45973.466810532409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45973.466810532409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45973.466810532409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45973.466810532409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45973.466810532409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45973.466810532409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45973.466810532409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45973.466810532409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45973.466810532409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45973.466810532409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45973.466810532409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45973.466810532409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45973.466810532409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45973.466810532409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45973.466810532409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45973.466810532409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45973.466810532409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45973.466810532409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45973.466810532409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45973.466810532409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45973.466810532409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45973.466810532409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45973.466810532409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45973.466810532409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45973.466810532409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45973.466810532409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45973.466810532409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45973.466810532409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45973.466810532409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45973.466810532409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45973.466810532409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45973.466810532409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45973.466810532409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45973.466810532409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45973.466810532409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45973.466810532409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45973.466810532409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45973.466810532409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45973.466810532409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45973.466810532409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45973.466810532409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45973.466810532409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45973.466810532409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45973.466810532409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45973.466810532409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45973.466810532409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45973.466810532409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45973.466810532409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45973.466810532409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45973.466810532409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45973.466810532409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45973.466810532409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45973.466810532409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45973.466810532409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45973.466810532409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45973.466810532409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45973.466810532409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45973.466810532409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45973.466810532409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45973.466810532409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45973.466810532409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45973.466810532409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45973.466810532409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45973.466810532409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45973.466810532409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45973.466810532409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45973.466810532409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45973.466810532409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45973.466810532409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45973.466810532409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45973.466810532409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45973.466810532409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45973.466810532409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45973.466810532409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45973.466810532409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45973.466810532409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45973.466810532409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45973.466810532409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45973.466810532409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45973.466810532409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45973.466810532409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45973.466810532409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45973.466810532409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45973.466810532409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45973.466810532409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45973.466810532409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45973.466810532409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45973.466810532409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45973.466810532409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45973.466810532409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45973.466810532409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45973.466810532409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45973.466810532409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45973.466810532409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45973.466810532409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45973.466810532409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45973.466810532409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45973.466810532409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45973.466810532409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45973.466810532409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45973.466810532409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45973.466810532409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45973.466810532409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45973.466810532409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45973.466810532409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45973.466810532409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45973.466810532409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45973.466810532409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45973.466810532409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45973.466810532409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45973.466810532409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45973.466810532409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45973.466810532409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45973.466810532409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45973.466810532409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45973.466810532409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45973.466810532409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45973.466810532409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45973.466810532409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45973.466810532409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45973.466810532409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45973.466810532409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45973.466810532409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45973.466810532409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45973.466810532409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45973.466810532409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45973.466810532409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45973.466810532409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45973.466810532409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45973.466810532409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45973.466810532409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45973.466810532409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45973.466810532409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45973.466810532409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45973.466810532409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45973.466810532409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45973.466810532409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45973.466810532409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45973.466810532409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45973.466810532409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45973.466810532409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45973.466810532409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45973.466810532409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45973.466810532409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45973.466810532409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45973.466810532409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45973.466810532409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45973.466810532409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45973.466810532409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45973.466810532409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45973.466810532409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45973.466810532409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45973.466810532409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45973.466810532409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45973.466810532409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45973.466810532409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45973.466810532409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45973.466810532409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45973.466810532409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45973.466810532409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45973.466810532409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45973.466810532409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45973.466810532409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45973.466810532409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45973.466810532409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45973.466810532409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45973.466810532409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45973.466810532409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45973.466810532409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45973.466810532409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45973.466810532409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45973.466810532409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45973.466810532409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45973.466810532409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45973.466810532409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45973.466810532409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45973.466810532409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45973.466810532409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45973.466810532409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45973.466810532409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45973.466810532409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45973.466810532409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45973.466810532409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45973.466810532409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45973.466810532409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45973.466810532409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45973.466810532409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45973.466810532409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45973.466810532409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45973.466810532409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45973.466810532409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45973.466810532409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45973.466810532409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45973.466810532409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45973.466810532409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45973.466810532409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45973.466810532409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45973.466810532409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45973.466810532409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45973.466810532409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45973.466810532409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45973.466810532409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45973.466810532409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45973.466810532409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45973.466810532409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45973.466810532409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45973.466810532409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45973.466810532409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45973.466810532409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45973.466810532409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45973.466810532409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45973.466810532409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45973.466810532409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45973.466810532409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45973.466810532409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45973.466810532409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45973.466810532409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45973.466810532409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45973.466810532409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45973.466810532409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45973.466810532409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45973.466810532409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45973.466810532409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45973.466810532409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45973.466810532409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45973.466810532409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45973.466810532409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45973.466810532409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45973.466810532409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45973.466810532409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45973.466810532409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45973.466810532409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45973.466810532409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45973.466810532409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45973.466810532409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45973.466810532409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45973.466810532409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45973.466810532409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45973.466810532409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45973.466810532409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45973.466810532409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45973.466810532409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45973.466810532409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45973.466810532409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45973.466810532409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45973.466810532409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45973.466810532409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45973.466810532409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45973.466810532409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45973.466810532409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45973.466810532409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45973.466810532409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45973.466810532409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45973.466810532409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45973.466810532409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45973.466810532409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45973.466810532409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45973.466810532409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45973.466810532409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45973.466810532409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45973.466810532409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45973.466810532409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45973.466810532409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45973.466810532409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45973.466810532409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45973.466810532409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45973.466810532409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45973.466810532409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45973.466810532409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45973.466810532409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45973.466810532409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45973.466810532409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45973.466810532409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45973.466810532409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45973.466810532409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45973.466810532409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45973.466810532409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45973.466810532409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45973.466810532409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45973.466810532409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45973.466810532409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45973.466810532409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45973.466810532409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45973.466810532409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45973.466810532409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45973.466810532409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45973.466810532409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45973.466810532409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45973.466810532409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45973.466810532409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45973.466810532409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45973.466810532409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45973.466810532409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45973.466810532409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45973.466810532409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45973.466810532409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45973.466810532409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45973.466810532409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45973.466810532409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45973.466810532409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45973.466810532409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45973.466810532409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45973.466810532409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45973.466810532409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45973.466810532409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45973.466810532409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45973.466810532409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45973.466810532409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45973.466810532409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45973.466810532409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45973.466810532409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45973.466810532409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45973.466810532409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45973.466810532409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45973.466810532409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45973.466810532409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45973.466810532409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45973.466810532409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45973.466810532409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45973.466810532409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45973.466810532409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45973.466810532409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45973.466810532409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45973.466810532409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45973.466810532409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45973.466810532409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45973.466810532409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45973.466810532409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45973.466810532409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45973.466810532409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45973.466810532409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45973.466810532409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45973.466810532409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45973.466810532409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45973.466810532409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45973.466810532409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45973.466810532409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45973.466810532409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45973.466810532409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45973.466810532409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45973.466810532409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45973.466810532409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45973.466810532409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45973.466810532409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45973.466810532409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45973.466810532409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45973.466810532409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45973.466810532409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45973.466810532409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45973.466810532409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45973.466810532409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45973.466810532409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45973.466810532409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45973.466810532409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45973.466810532409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45973.466810532409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45973.466810532409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45973.466810532409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45973.466810532409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45973.466810532409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45973.466810532409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45973.466810532409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45973.466810532409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45973.466810532409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45973.466810532409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45973.466810532409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45973.466810532409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45973.466810532409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45973.466810532409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45973.466810532409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45973.466810532409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45973.466810532409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45973.466810532409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45973.466810532409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45973.466810532409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45973.466810532409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45973.466810532409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45973.466810532409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45973.466810532409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45973.466810532409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45973.466810532409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45973.466810532409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45973.466810532409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45973.466810532409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45973.466810532409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45973.466810532409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45973.466810532409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45973.466810532409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45973.466810532409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45973.466810532409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45973.466810532409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45973.466810532409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45973.466810532409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45973.466810532409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45973.466810532409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45973.466810532409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45973.466810532409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45973.466810532409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45973.466810532409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45973.466810532409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45973.466810532409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45973.466810532409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45973.466810532409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45973.466810532409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45973.466810532409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45973.466810532409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45973.466810532409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45973.466810532409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45973.466810532409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45973.466810532409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45973.466810532409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45973.466810532409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45973.466810532409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45973.466810532409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45973.466810532409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45973.466810532409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45973.466810532409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45973.466810532409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45973.466810532409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45973.466810532409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45973.466810532409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45973.466810532409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45973.466810532409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45973.466810532409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45973.466810532409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45973.466810532409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45973.466810532409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45973.466810532409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45973.466810532409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45973.466810532409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45973.466810532409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45973.466810532409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45973.466810532409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45973.466810532409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45973.466810532409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45973.466810532409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45973.466810532409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45973.466810532409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45973.466810532409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45973.466810532409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45973.466810532409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45973.466810532409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45973.466810532409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45973.466810532409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45973.466810532409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45973.466810532409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45973.466810532409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45973.466810532409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45973.466810532409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45973.466810532409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45973.466810532409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45973.466810532409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45973.466810532409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45973.466810532409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45973.466810532409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45973.466810532409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45973.466810532409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45973.466810532409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45973.466810532409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45973.466810532409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45973.466810532409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45973.466810532409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45973.466810532409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45973.466810532409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45973.466810532409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45973.466810532409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45973.466810532409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45973.466810532409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45973.466810532409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45973.466810532409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45973.466810532409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45973.466810532409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45973.466810532409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45973.466810532409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45973.466810532409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45973.466810532409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45973.466810532409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45973.466810532409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45973.466810532409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45973.466810532409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45973.466810532409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45973.466810532409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45973.466810532409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45973.466810532409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45973.466810532409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45973.466810532409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45973.466810532409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45973.466810532409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45973.466810532409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45973.466810532409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45973.466810532409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45973.466810532409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45973.466810532409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45973.466810532409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45973.466810532409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45973.466810532409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45973.466810532409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45973.466810532409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45973.466810532409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45973.466810532409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45973.466810532409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45973.466810532409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45973.466810532409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45973.466810532409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45973.466810532409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45973.466810532409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45973.466810532409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45973.466810532409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45973.466810532409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45973.466810532409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45973.466810532409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45973.466810532409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45973.466810532409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45973.466810532409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45973.466810532409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45973.466810532409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45973.466810532409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45973.466810532409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45973.466810532409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45973.466810532409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45973.466810532409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45973.466810532409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45973.466810532409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45973.466810532409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45973.466810532409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45973.466810532409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45973.466810532409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45973.466810532409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45973.466810532409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45973.466810532409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45973.466810532409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45973.466810532409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45973.466810532409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45973.466810532409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45973.466810532409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45973.466810532409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45973.466810532409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45973.466810532409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45973.466810532409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45973.466810532409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45973.466810532409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45973.466810532409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45973.466810532409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45973.466810532409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45973.466810532409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45973.466810532409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45973.466810532409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45973.466810532409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45973.466810532409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45973.466810532409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45973.466810532409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45973.466810532409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45973.466810532409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45973.466810532409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45973.466810532409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45973.466810532409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45973.466810532409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45973.466810532409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45973.466810532409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45973.466810532409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45973.466810532409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45973.466810532409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45973.466810532409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45973.466810532409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45973.466810532409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45973.466810532409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45973.466810532409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45973.466810532409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45973.466810532409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45973.466810532409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45973.466810532409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45973.466810532409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45973.466810532409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45973.466810532409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45973.466810532409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45973.466810532409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45973.466810532409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45973.466810532409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45973.466810532409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45973.466810532409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45973.466810532409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45973.466810532409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45973.466810532409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45973.466810532409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45973.466810532409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45973.466810532409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45973.466810532409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45973.466810532409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45973.466810532409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45973.466810532409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45973.466810532409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45973.466810532409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45973.466810532409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45973.466810532409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45973.466810532409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45973.466810532409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45973.466810532409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45973.466810532409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45973.466810532409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45973.466810532409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45973.466810532409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45973.466810532409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45973.466810532409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45973.466810532409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45973.466810532409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45973.466810532409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45973.466810532409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45973.466810532409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45973.466810532409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45973.466810532409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45973.466810532409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45973.466810532409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45973.466810532409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45973.466810532409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45973.466810532409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45973.466810532409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45973.466810532409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45973.466810532409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45973.466810532409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45973.466810532409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45973.466810532409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45973.466810532409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45973.466810532409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45973.466810532409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45973.466810532409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45973.466810532409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45973.466810532409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45973.466810532409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45973.466810532409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45973.466810532409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45973.466810532409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45973.466810532409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45973.466810532409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45973.466810532409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45973.466810532409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45973.466810532409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45973.466810532409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45973.466810532409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45973.466810532409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45973.466810532409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45973.466810532409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45973.466810532409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45973.466810532409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45973.466810532409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45973.466810532409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45973.466810532409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45973.466810532409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45973.466810532409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45973.466810532409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45973.466810532409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45973.466810532409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45973.466810532409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45973.466810532409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45973.466810532409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45973.466810532409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45973.466810532409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45973.466810532409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45973.466810532409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45973.466810532409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45973.466810532409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45973.466810532409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45973.466810532409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45973.466810532409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45973.466810532409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45973.466810532409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45973.466810532409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45973.466810532409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45973.466810532409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45973.466810532409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45973.466810532409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45973.466810532409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45973.466810532409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45973.466810532409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45973.466810532409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45973.466810532409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45973.466810532409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45973.466810532409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45973.466810532409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45973.466810532409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45973.466810532409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45973.466810532409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45973.466810532409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45973.466810532409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45973.466810532409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45973.466810532409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45973.466810532409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45973.466810532409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45973.466810532409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45973.466810532409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45973.466810532409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45973.466810532409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45973.466810532409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45973.466810532409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45973.466810532409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45973.466810532409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45973.466810532409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45973.466810532409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45973.466810532409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45973.466810532409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45973.466810532409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45973.466810532409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45973.466810532409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45973.466810532409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45973.466810532409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45973.466810532409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45973.466810532409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45973.466810532409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45973.466810532409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45973.466810532409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45973.466810532409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45973.466810532409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45973.466810532409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45973.466810532409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45973.466810532409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45973.466810532409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45973.466810532409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45973.466810532409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45973.466810532409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45973.466810532409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45973.466810532409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45973.466810532409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45973.466810532409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45973.466810532409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45973.466810532409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45973.466810532409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45973.466810532409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45973.466810532409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45973.466810532409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45973.466810532409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45973.466810532409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45973.466810532409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45973.466810532409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45973.466810532409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45973.466810532409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45973.466810532409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45973.466810532409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45973.466810532409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45973.466810532409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45973.466810532409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45973.466810532409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45973.466810532409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45973.466810532409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45973.466810532409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45973.466810532409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45973.466810532409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45973.466810532409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45973.466810532409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45973.466810532409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45973.466810532409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45973.466810532409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45973.466810532409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45973.466810532409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45973.466810532409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45973.466810532409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45973.466810532409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45973.466810532409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45973.466810532409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45973.466810532409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45973.466810532409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45973.466810532409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45973.466810532409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45973.466810532409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45973.466810532409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45973.466810532409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45973.466810532409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45973.466810532409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45973.466810532409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45973.466810532409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45973.466810532409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45973.466810532409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45973.466810532409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45973.466810532409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45973.466810532409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45973.466810532409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45973.466810532409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45973.466810532409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45973.466810532409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45973.466810532409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45973.466810532409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45973.466810532409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45973.466810532409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45973.466810532409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45973.466810532409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45973.466810532409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45973.466810532409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45973.466810532409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45973.466810532409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45973.466810532409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45973.466810532409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45973.466810532409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45973.466810532409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45973.466810532409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45973.466810532409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45973.466810532409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45973.466810532409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45973.466810532409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45973.466810532409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45973.466810532409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45973.466810532409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45973.466810532409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45973.466810532409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45973.466810532409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45973.466810532409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45973.466810532409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45973.466810532409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45973.466810532409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45973.466810532409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45973.466810532409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45973.466810532409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45973.466810532409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45973.466810532409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45973.466810532409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45973.466810532409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45973.466810532409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45973.466810532409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45973.466810532409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45973.466810532409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45973.466810532409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45973.466810532409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45973.466810532409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45973.466810532409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45973.466810532409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45973.466810532409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45973.466810532409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45973.466810532409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45973.466810532409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45973.466810532409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45973.466810532409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45973.466810532409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45973.466810532409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45973.466810532409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45973.466810532409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45973.466810532409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45973.466810532409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45973.466810532409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45973.466810532409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45973.466810532409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45973.466810532409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45973.466810532409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45973.466810532409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45973.466810532409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45973.466810532409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45973.466810532409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45973.466810532409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45973.466810532409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45973.466810532409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45973.466810532409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45973.466810532409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45973.466810532409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45973.466810532409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45973.466810532409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45973.466810532409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45973.466810532409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45973.466810532409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45973.466810532409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45973.466810532409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45973.466810532409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45973.466810532409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45973.466810532409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45973.466810532409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45973.466810532409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45973.466810532409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45973.466810532409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45973.466810532409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45973.466810532409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45973.466810532409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45973.466810532409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45973.466810532409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45973.466810532409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45973.466810532409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45973.466810532409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45973.466810532409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45973.466810532409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45973.466810532409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45973.466810532409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45973.466810532409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45973.466810532409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45973.466810532409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45973.466810532409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45973.466810532409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45973.466810532409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45973.466810532409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45973.466810532409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45973.466810532409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45973.466810532409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45973.466810532409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45973.466810532409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45973.466810532409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45973.466810532409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45973.466810532409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45973.466810532409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45973.466810532409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45973.466810532409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45973.466810532409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45973.466810532409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45973.466810532409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45973.466810532409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45973.466810532409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45973.466810532409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45973.466810532409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45973.466810532409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45973.466810532409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45973.466810532409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45973.466810532409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45973.466810532409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45973.466810532409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45973.466810532409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45973.466810532409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45973.466810532409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45973.466810532409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45973.466810532409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45973.466810532409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45973.466810532409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45973.466810532409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45973.466810532409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45973.466810532409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45973.466810532409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45973.466810532409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45973.466810532409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45973.466810532409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45973.466810532409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45973.466810532409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45973.466810532409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45973.466810532409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45973.466810532409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45973.466810532409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45973.466810532409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45973.466810532409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45973.466810532409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45973.466810532409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45973.466810532409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45973.466810532409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45973.466810532409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45973.466810532409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45973.466810532409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45973.466810532409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45973.466810532409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45973.466810532409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45973.466810532409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45973.466810532409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45973.466810532409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45973.466810532409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45973.466810532409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45973.466810532409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45973.466810532409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45973.466810532409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45973.466810532409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45973.466810532409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45973.466810532409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45973.466810532409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45973.466810532409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45973.466810532409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45973.466810532409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45973.466810532409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45973.466810532409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45973.466810532409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45973.466810532409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45973.466810532409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45973.466810532409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45973.466810532409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45973.466810532409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45973.466810532409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45973.466810532409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45973.466810532409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45973.466810532409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45973.466810532409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45973.466810532409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45973.466810532409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45973.466810532409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45973.466810532409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45973.466810532409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45973.466810532409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45973.466810532409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45973.466810532409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45973.466810532409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45973.466810532409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45973.466810532409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45973.466810532409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45973.466810532409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45973.466810532409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45973.466810532409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45973.466810532409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45973.466810532409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45973.466810532409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45973.466810532409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45973.466810532409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45973.466810532409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45973.466810532409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45973.466810532409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45973.466810532409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45973.466810532409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45973.466810532409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45973.466810532409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45973.466810532409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45973.466810532409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45973.466810532409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45973.466810532409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45973.466810532409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45973.466810532409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45973.466810532409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45973.466810532409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45973.466810532409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45973.466810532409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45973.466810532409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45973.466810532409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45973.466810532409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45973.466810532409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45973.466810532409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45973.466810532409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45973.466810532409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45973.466810532409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45973.466810532409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45973.466810532409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45973.466810532409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45973.466810532409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45973.466810532409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45973.466810532409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45973.466810532409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45973.466810532409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45973.466810532409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45973.466810532409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45973.466810532409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45973.466810532409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269.98609293981281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37273</v>
      </c>
      <c r="E3" s="95" t="s">
        <v>39021</v>
      </c>
      <c r="F3" s="96">
        <v>45973.331944444442</v>
      </c>
      <c r="G3" s="97">
        <f ca="1">IFERROR(NOW()-F3,"")</f>
        <v>0.13486608796665678</v>
      </c>
      <c r="H3" s="96">
        <v>45973.326539351852</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1</v>
      </c>
      <c r="D4" s="92" t="s">
        <v>37297</v>
      </c>
      <c r="E4" s="95" t="s">
        <v>39021</v>
      </c>
      <c r="F4" s="96">
        <v>45973.408553240741</v>
      </c>
      <c r="G4" s="97">
        <f ca="1">IFERROR(NOW()-F4,"")</f>
        <v>5.8257291668269318E-2</v>
      </c>
      <c r="H4" s="96">
        <v>45973.402673611112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37492</v>
      </c>
      <c r="E5" s="95" t="s">
        <v>39021</v>
      </c>
      <c r="F5" s="96">
        <v>45973.431469907409</v>
      </c>
      <c r="G5" s="97">
        <f ca="1">IFERROR(NOW()-F5,"")</f>
        <v>3.5340624999662396E-2</v>
      </c>
      <c r="H5" s="96">
        <v>45973.425439814811</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45973.466810532409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45973.466810532409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45973.466810532409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45973.466810532409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45973.466810532409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45973.466810532409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45973.466810532409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45973.466810532409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45973.466810532409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45973.466810532409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45973.466810532409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45973.466810532409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45973.466810532409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45973.466810532409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45973.466810532409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45973.466810532409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45973.466810532409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45973.466810532409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45973.466810532409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45973.466810532409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45973.466810532409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45973.466810532409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45973.466810532409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45973.466810532409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45973.466810532409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45973.466810532409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45973.466810532409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45973.466810532409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45973.466810532409</v>
      </c>
      <c r="H34" s="96"/>
      <c r="I34" s="135" t="str">
        <f>IFERROR(VLOOKUP(D34,DB!A:F,6,0),"")</f>
        <v/>
      </c>
      <c r="J34" s="135" t="str">
        <f>IFERROR(VLOOKUP(D34,DB!A:G,7,0),"")</f>
        <v/>
      </c>
      <c r="K34" s="98"/>
      <c r="L34" s="92" t="str">
        <f>IFERROR(VLOOKUP(D34,DB!A:I,9,0),"")</f>
        <v/>
      </c>
    </row>
    <row r="35" spans="1:12" ht="15" customHeight="1">
      <c r="A35" s="149"/>
      <c r="B35" s="149" t="str">
        <f>IFERROR(VLOOKUP(D35,DB!A:K,11,0),"")</f>
        <v/>
      </c>
      <c r="C35" s="150"/>
      <c r="D35" s="151"/>
      <c r="E35" s="152"/>
      <c r="F35" s="153"/>
      <c r="G35" s="97">
        <f ca="1">IFERROR(NOW()-F35,"")</f>
        <v>45973.466810532409</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45973.466810532409</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45973.466810532409</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45973.466810532409</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45973.466810532409</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45973.466810532409</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45973.466810532409</v>
      </c>
      <c r="H41" s="153"/>
      <c r="I41" s="149" t="str">
        <f>IFERROR(VLOOKUP(D41,DB!A:F,6,0),"")</f>
        <v/>
      </c>
      <c r="J41" s="149" t="str">
        <f>IFERROR(VLOOKUP(D41,DB!A:G,7,0),"")</f>
        <v/>
      </c>
      <c r="K41" s="154"/>
      <c r="L41" s="151" t="str">
        <f>IFERROR(VLOOKUP(D41,DB!A:I,9,0),"")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81.634750347220688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47.277933217592363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5" ca="1" si="1">IFERROR(NOW()-F4,"")</f>
        <v>24.805699421296595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38735</v>
      </c>
      <c r="E6" s="124" t="s">
        <v>39021</v>
      </c>
      <c r="F6" s="125">
        <v>45973.442418981482</v>
      </c>
      <c r="G6" s="126">
        <f t="shared" ca="1" si="1"/>
        <v>2.4391550927248318E-2</v>
      </c>
      <c r="H6" s="125">
        <v>45973.436863425923</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c r="E7" s="124"/>
      <c r="F7" s="125"/>
      <c r="G7" s="126">
        <f t="shared" ca="1" si="1"/>
        <v>45973.466810532409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45973.466810532409</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45973.466810532409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45973.466810532409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45973.466810532409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45973.466810532409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45973.466810532409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45973.466810532409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45973.466810532409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45973.466810532409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45973.466810532409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45973.466810532409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45973.466810532409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45973.466810532409</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45973.466810532409</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45973.466810532409</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45973.466810532409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45973.466810532409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45973.466810532409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45973.466810532409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45973.466810532409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45973.466810532409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45973.466810532409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45973.466810532409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45973.466810532409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45973.466810532409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45973.466810532409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45973.466810532409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45973.466810532409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45973.466810532409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45973.466810532409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45973.466810532409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45973.466810532409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45973.466810532409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45973.466810532409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45973.466810532409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45973.466810532409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45973.466810532409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45973.466810532409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45973.466810532409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45973.466810532409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45973.466810532409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45973.466810532409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45973.466810532409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45973.466810532409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45973.466810532409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45973.466810532409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45973.466810532409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45973.466810532409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45973.466810532409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45973.466810532409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45973.466810532409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45973.466810532409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45973.466810532409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45973.466810532409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45973.466810532409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45973.466810532409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45973.466810532409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45973.466810532409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45973.466810532409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45973.466810532409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45973.466810532409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45973.466810532409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45973.466810532409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45973.466810532409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45973.466810532409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45973.466810532409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45973.466810532409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45973.466810532409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45973.466810532409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45973.466810532409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45973.466810532409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45973.466810532409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45973.466810532409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45973.466810532409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45973.466810532409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45973.466810532409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45973.466810532409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45973.466810532409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45973.466810532409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45973.466810532409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45973.466810532409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45973.466810532409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45973.466810532409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45973.466810532409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45973.466810532409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45973.466810532409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45973.466810532409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45973.466810532409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45973.466810532409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45973.466810532409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45973.466810532409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45973.466810532409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45973.466810532409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45973.466810532409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45973.466810532409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45973.466810532409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45973.466810532409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45973.466810532409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45973.466810532409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45973.466810532409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45973.466810532409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45973.466810532409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45973.466810532409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45973.466810532409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45973.466810532409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45973.466810532409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45973.466810532409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45973.466810532409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45973.466810532409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45973.466810532409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45973.466810532409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45973.466810532409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45973.466810532409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45973.466810532409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45973.466810532409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45973.466810532409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45973.466810532409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45973.466810532409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45973.466810532409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45973.466810532409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45973.466810532409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45973.466810532409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45973.466810532409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45973.466810532409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45973.466810532409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45973.466810532409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45973.466810532409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45973.466810532409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45973.466810532409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45973.466810532409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45973.466810532409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45973.466810532409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45973.466810532409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45973.466810532409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45973.466810532409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45973.466810532409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45973.466810532409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45973.466810532409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45973.466810532409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45973.466810532409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45973.466810532409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45973.466810532409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45973.466810532409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45973.466810532409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45973.466810532409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45973.466810532409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45973.466810532409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45973.466810532409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45973.466810532409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45973.466810532409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45973.466810532409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45973.466810532409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45973.466810532409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45973.466810532409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45973.466810532409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45973.466810532409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45973.466810532409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45973.466810532409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45973.466810532409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45973.466810532409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45973.466810532409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45973.466810532409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45973.466810532409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45973.466810532409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45973.466810532409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45973.466810532409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45973.466810532409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45973.466810532409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45973.466810532409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45973.466810532409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45973.466810532409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45973.466810532409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45973.466810532409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45973.466810532409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45973.466810532409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45973.466810532409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45973.466810532409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45973.466810532409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45973.466810532409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45973.466810532409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45973.466810532409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45973.466810532409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45973.466810532409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45973.466810532409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45973.466810532409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45973.466810532409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45973.466810532409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45973.466810532409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45973.466810532409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45973.466810532409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45973.466810532409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45973.466810532409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45973.466810532409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45973.466810532409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45973.466810532409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45973.466810532409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45973.466810532409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45973.466810532409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45973.466810532409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45973.466810532409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45973.466810532409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45973.466810532409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45973.466810532409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45973.466810532409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45973.466810532409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45973.466810532409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45973.466810532409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45973.466810532409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45973.466810532409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45973.466810532409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45973.466810532409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45973.466810532409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45973.466810532409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45973.466810532409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45973.466810532409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45973.466810532409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45973.466810532409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45973.466810532409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45973.466810532409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45973.466810532409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45973.466810532409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45973.466810532409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45973.466810532409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45973.466810532409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45973.466810532409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45973.466810532409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45973.466810532409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45973.466810532409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45973.466810532409</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39125</v>
      </c>
      <c r="B2" s="141" t="str">
        <f>IFERROR(VLOOKUP(D2,DB!A:K,11,0),"")</f>
        <v>R6</v>
      </c>
      <c r="C2" s="142">
        <v>1</v>
      </c>
      <c r="D2" s="141" t="s">
        <v>30913</v>
      </c>
      <c r="E2" s="124" t="s">
        <v>39021</v>
      </c>
      <c r="F2" s="163">
        <v>45973.331250000003</v>
      </c>
      <c r="G2" s="105">
        <f t="shared" ref="G2:G61" ca="1" si="0">IFERROR(NOW()-F2,"-")</f>
        <v>0.1355605324060889</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2</v>
      </c>
      <c r="D3" s="162" t="s">
        <v>34266</v>
      </c>
      <c r="E3" s="124" t="s">
        <v>39021</v>
      </c>
      <c r="F3" s="143">
        <v>45973.434479166666</v>
      </c>
      <c r="G3" s="105">
        <f t="shared" ca="1" si="0"/>
        <v>3.2331365742720664E-2</v>
      </c>
      <c r="H3" s="143">
        <v>45973.425208333334</v>
      </c>
      <c r="I3" s="141" t="str">
        <f>IFERROR(VLOOKUP(D3,DB!A:F,6,0),"")</f>
        <v>SCECO</v>
      </c>
      <c r="J3" s="141" t="str">
        <f>IFERROR(VLOOKUP(D3,DB!A:G,7,0),"")</f>
        <v>Dead</v>
      </c>
      <c r="K3" s="144" t="s">
        <v>39128</v>
      </c>
      <c r="L3" s="145" t="str">
        <f>IFERROR(VLOOKUP(D3,DB!A:I,9,0),"")</f>
        <v>Latis</v>
      </c>
    </row>
    <row r="4" spans="1:16382" ht="31.5" customHeight="1">
      <c r="A4" s="140"/>
      <c r="B4" s="141" t="str">
        <f>IFERROR(VLOOKUP(D4,DB!A:K,11,0),"")</f>
        <v/>
      </c>
      <c r="C4" s="142"/>
      <c r="D4" s="61"/>
      <c r="E4" s="124"/>
      <c r="F4" s="143"/>
      <c r="G4" s="105">
        <f t="shared" ca="1" si="0"/>
        <v>45973.466810532409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45973.466810532409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45973.466810532409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45973.466810532409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45973.466810532409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45973.466810532409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45973.466810532409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45973.466810532409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45973.466810532409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45973.466810532409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45973.466810532409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45973.466810532409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45973.466810532409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45973.466810532409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45973.466810532409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45973.466810532409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45973.466810532409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45973.466810532409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45973.466810532409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45973.466810532409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45973.466810532409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45973.466810532409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45973.466810532409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45973.466810532409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45973.466810532409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45973.466810532409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45973.466810532409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45973.466810532409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45973.466810532409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45973.466810532409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45973.466810532409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45973.466810532409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45973.466810532409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45973.466810532409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45973.466810532409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45973.466810532409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45973.466810532409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45973.466810532409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45973.466810532409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45973.466810532409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45973.466810532409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45973.466810532409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45973.466810532409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45973.466810532409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45973.466810532409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45973.466810532409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45973.466810532409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45973.466810532409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45973.466810532409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45973.466810532409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45973.466810532409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45973.466810532409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45973.466810532409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45973.466810532409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45973.466810532409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45973.466810532409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45973.466810532409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45973.466810532409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45973.466810532409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45973.466810532409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45973.466810532409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45973.466810532409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45973.466810532409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45973.466810532409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45973.466810532409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45973.466810532409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45973.466810532409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45973.466810532409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45973.466810532409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45973.466810532409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45973.466810532409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45973.466810532409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45973.466810532409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45973.466810532409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45973.466810532409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45973.466810532409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45973.466810532409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45973.466810532409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45973.466810532409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45973.466810532409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45973.466810532409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45973.466810532409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45973.466810532409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45973.466810532409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45973.466810532409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45973.466810532409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45973.466810532409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45973.466810532409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45973.466810532409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45973.466810532409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45973.466810532409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45973.466810532409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45973.466810532409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45973.466810532409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45973.466810532409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45973.466810532409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45973.466810532409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45973.466810532409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45973.466810532409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45973.466810532409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45973.466810532409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45973.466810532409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45973.466810532409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45973.466810532409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45973.466810532409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45973.466810532409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45973.466810532409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45973.466810532409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45973.466810532409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45973.466810532409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45973.466810532409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45973.466810532409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45973.466810532409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45973.466810532409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45973.466810532409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45973.466810532409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45973.466810532409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45973.466810532409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45973.466810532409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45973.466810532409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45973.466810532409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45973.466810532409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45973.466810532409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45973.466810532409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45973.466810532409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45973.466810532409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45973.466810532409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45973.466810532409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45973.466810532409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45973.466810532409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45973.466810532409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45973.466810532409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45973.466810532409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45973.466810532409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45973.466810532409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45973.466810532409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45973.466810532409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45973.466810532409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45973.466810532409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45973.466810532409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45973.466810532409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45973.466810532409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45973.466810532409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45973.466810532409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45973.466810532409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45973.466810532409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45973.466810532409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45973.466810532409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45973.466810532409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45973.466810532409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45973.466810532409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45973.466810532409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45973.466810532409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45973.466810532409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45973.466810532409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45973.466810532409</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