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25" documentId="120_S{2AC9BD13-BADA-5192-A53E-5A8FF88502F6}" xr6:coauthVersionLast="47" xr6:coauthVersionMax="47" xr10:uidLastSave="{F0AF0330-CA64-4A3A-9758-C4B98AE5F96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4" l="1"/>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<sst xmlns="http://schemas.openxmlformats.org/spreadsheetml/2006/main" count="180301" uniqueCount="39131">
  <si>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</si>
  <si>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</si>
  <si>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</si>
  <si>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</si>
  <si>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</si>
  <si>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</si>
  <si>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</si>
  <si>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</si>
  <si>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</si>
  <si>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</si>
  <si>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</si>
  <si>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</si>
  <si>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</si>
  <si>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</si>
  <si>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</si>
  <si>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</si>
  <si>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</si>
  <si>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</si>
  <si>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</si>
  <si>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</si>
  <si>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</si>
  <si>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</si>
  <si>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</si>
  <si>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</si>
  <si>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</si>
  <si>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</si>
  <si>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</si>
  <si>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</si>
  <si>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</si>
  <si>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</si>
  <si>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</si>
  <si>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</si>
  <si>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</si>
  <si>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</si>
  <si>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</si>
  <si>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</si>
  <si>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</si>
  <si>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</si>
  <si>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</si>
  <si>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</si>
  <si>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</si>
  <si>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</si>
  <si>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</si>
  <si>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</si>
  <si>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</si>
  <si>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</si>
  <si>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</si>
  <si>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</si>
  <si>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</si>
  <si>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</si>
  <si>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</si>
  <si>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</si>
  <si>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</si>
  <si>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</si>
  <si>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</si>
  <si>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</si>
  <si>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</si>
  <si>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</si>
  <si>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</si>
  <si>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</si>
  <si>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</si>
  <si>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</si>
  <si>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</si>
  <si>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</si>
  <si>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</si>
  <si>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</si>
  <si>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</si>
  <si>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</si>
  <si>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</si>
  <si>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</si>
  <si>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</si>
  <si>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</si>
  <si>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</si>
  <si>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</si>
  <si>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</si>
  <si>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</si>
  <si>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</si>
  <si>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</si>
  <si>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</si>
  <si>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</si>
  <si>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</si>
  <si>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</si>
  <si>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</si>
  <si>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</si>
  <si>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</si>
  <si>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</si>
  <si>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</si>
  <si>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</si>
  <si>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</si>
  <si>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</si>
  <si>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</si>
  <si>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</si>
  <si>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</si>
  <si>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</si>
  <si>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</si>
  <si>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</si>
  <si>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</si>
  <si>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</si>
  <si>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</si>
  <si>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</si>
  <si>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</si>
  <si>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</si>
  <si>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</si>
  <si>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</si>
  <si>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</si>
  <si>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</si>
  <si>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</si>
  <si>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</si>
  <si>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</si>
  <si>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</si>
  <si>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</si>
  <si>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</si>
  <si>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</si>
  <si>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</si>
  <si>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</si>
  <si>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</si>
  <si>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</si>
  <si>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</si>
  <si>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</si>
  <si>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</si>
  <si>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</si>
  <si>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</si>
  <si>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</si>
  <si>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</si>
  <si>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</si>
  <si>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</si>
  <si>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</si>
  <si>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</si>
  <si>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</si>
  <si>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</si>
  <si>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</si>
  <si>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</si>
  <si>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</si>
  <si>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</si>
  <si>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</si>
  <si>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</si>
  <si>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</si>
  <si>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</si>
  <si>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</si>
  <si>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</si>
  <si>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</si>
  <si>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</si>
  <si>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</si>
  <si>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</si>
  <si>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</si>
  <si>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</si>
  <si>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</si>
  <si>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</si>
  <si>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</si>
  <si>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</si>
  <si>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</si>
  <si>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</si>
  <si>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</si>
  <si>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</si>
  <si>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</si>
  <si>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</si>
  <si>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</si>
  <si>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</si>
  <si>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</si>
  <si>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</si>
  <si>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</si>
  <si>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</si>
  <si>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</si>
  <si>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</si>
  <si>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</si>
  <si>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</si>
  <si>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</si>
  <si>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</si>
  <si>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</si>
  <si>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</si>
  <si>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</si>
  <si>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</si>
  <si>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</si>
  <si>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</si>
  <si>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</si>
  <si>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</si>
  <si>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</si>
  <si>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</si>
  <si>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</si>
  <si>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</si>
  <si>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</si>
  <si>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</si>
  <si>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</si>
  <si>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</si>
  <si>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</si>
  <si>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</si>
  <si>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</si>
  <si>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</si>
  <si>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</si>
  <si>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</si>
  <si>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</si>
  <si>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</si>
  <si>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</si>
  <si>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</si>
  <si>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</si>
  <si>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</si>
  <si>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</si>
  <si>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</si>
  <si>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</si>
  <si>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</si>
  <si>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</si>
  <si>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</si>
  <si>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</si>
  <si>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</si>
  <si>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</si>
  <si>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</si>
  <si>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</si>
  <si>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</si>
  <si>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</si>
  <si>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</si>
  <si>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</si>
  <si>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</si>
  <si>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</si>
  <si>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</si>
  <si>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</si>
  <si>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</si>
  <si>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</si>
  <si>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</si>
  <si>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</si>
  <si>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</si>
  <si>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</si>
  <si>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</si>
  <si>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</si>
  <si>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</si>
  <si>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</si>
  <si>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</si>
  <si>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</si>
  <si>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</si>
  <si>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</si>
  <si>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</si>
  <si>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</si>
  <si>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</si>
  <si>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</si>
  <si>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</si>
  <si>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</si>
  <si>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</si>
  <si>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</si>
  <si>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</si>
  <si>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</si>
  <si>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</si>
  <si>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</si>
  <si>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</si>
  <si>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</si>
  <si>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</si>
  <si>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</si>
  <si>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</si>
  <si>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</si>
  <si>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</si>
  <si>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</si>
  <si>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</si>
  <si>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</si>
  <si>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</si>
  <si>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</si>
  <si>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</si>
  <si>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</si>
  <si>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</si>
  <si>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</si>
  <si>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</si>
  <si>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</si>
  <si>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</si>
  <si>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</si>
  <si>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</si>
  <si>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</si>
  <si>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</si>
  <si>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</si>
  <si>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</si>
  <si>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</si>
  <si>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</si>
  <si>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</si>
  <si>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</si>
  <si>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</si>
  <si>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</si>
  <si>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</si>
  <si>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</si>
  <si>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</si>
  <si>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</si>
  <si>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</si>
  <si>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</si>
  <si>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</si>
  <si>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</si>
  <si>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</si>
  <si>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</si>
  <si>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</si>
  <si>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</si>
  <si>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</si>
  <si>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</si>
  <si>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</si>
  <si>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</si>
  <si>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</si>
  <si>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</si>
  <si>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</si>
  <si>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</si>
  <si>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</si>
  <si>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</si>
  <si>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</si>
  <si>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</si>
  <si>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</si>
  <si>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</si>
  <si>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</si>
  <si>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</si>
  <si>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</si>
  <si>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</si>
  <si>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</si>
  <si>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</si>
  <si>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</si>
  <si>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</si>
  <si>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</si>
  <si>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</si>
  <si>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</si>
  <si>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</si>
  <si>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</si>
  <si>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</si>
  <si>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</si>
  <si>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</si>
  <si>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</si>
  <si>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</si>
  <si>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</si>
  <si>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</si>
  <si>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</si>
  <si>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</si>
  <si>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</si>
  <si>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</si>
  <si>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</si>
  <si>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</si>
  <si>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</si>
  <si>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</si>
  <si>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</si>
  <si>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</si>
  <si>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</si>
  <si>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</si>
  <si>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</si>
  <si>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</si>
  <si>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</si>
  <si>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</si>
  <si>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</si>
  <si>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</si>
  <si>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</si>
  <si>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</si>
  <si>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</si>
  <si>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</si>
  <si>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</si>
  <si>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</si>
  <si>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</si>
  <si>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</si>
  <si>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</si>
  <si>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</si>
  <si>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</si>
  <si>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</si>
  <si>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</si>
  <si>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</si>
  <si>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</si>
  <si>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</si>
  <si>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</si>
  <si>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</si>
  <si>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</si>
  <si>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</si>
  <si>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</si>
  <si>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</si>
  <si>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</si>
  <si>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</si>
  <si>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</si>
  <si>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</si>
  <si>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</si>
  <si>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</si>
  <si>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</si>
  <si>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</si>
  <si>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</si>
  <si>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</si>
  <si>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</si>
  <si>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</si>
  <si>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</si>
  <si>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</si>
  <si>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</si>
  <si>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</si>
  <si>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</si>
  <si>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</si>
  <si>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</si>
  <si>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</si>
  <si>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</si>
  <si>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</si>
  <si>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</si>
  <si>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</si>
  <si>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</si>
  <si>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</si>
  <si>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</si>
  <si>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</si>
  <si>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</si>
  <si>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</si>
  <si>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</si>
  <si>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</si>
  <si>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</si>
  <si>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</si>
  <si>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</si>
  <si>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</si>
  <si>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</si>
  <si>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</si>
  <si>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</si>
  <si>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</si>
  <si>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</si>
  <si>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</si>
  <si>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</si>
  <si>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</si>
  <si>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</si>
  <si>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</si>
  <si>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</si>
  <si>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</si>
  <si>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</si>
  <si>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</si>
  <si>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</si>
  <si>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</si>
  <si>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</si>
  <si>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</si>
  <si>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</si>
  <si>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</si>
  <si>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</si>
  <si>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</si>
  <si>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</si>
  <si>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</si>
  <si>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</si>
  <si>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</si>
  <si>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</si>
  <si>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</si>
  <si>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</si>
  <si>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</si>
  <si>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</si>
  <si>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</si>
  <si>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</si>
  <si>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</si>
  <si>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</si>
  <si>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</si>
  <si>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</si>
  <si>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</si>
  <si>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</si>
  <si>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</si>
  <si>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</si>
  <si>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</si>
  <si>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</si>
  <si>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</si>
  <si>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</si>
  <si>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</si>
  <si>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</si>
  <si>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</si>
  <si>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</si>
  <si>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</si>
  <si>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</si>
  <si>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</si>
  <si>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</si>
  <si>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</si>
  <si>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</si>
  <si>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</si>
  <si>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</si>
  <si>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</si>
  <si>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</si>
  <si>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</si>
  <si>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</si>
  <si>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</si>
  <si>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</si>
  <si>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</si>
  <si>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</si>
  <si>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</si>
  <si>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</si>
  <si>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</si>
  <si>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</si>
  <si>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</si>
  <si>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</si>
  <si>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</si>
  <si>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</si>
  <si>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</si>
  <si>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</si>
  <si>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</si>
  <si>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</si>
  <si>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</si>
  <si>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</si>
  <si>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</si>
  <si>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</si>
  <si>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</si>
  <si>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</si>
  <si>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</si>
  <si>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</si>
  <si>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</si>
  <si>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</si>
  <si>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</si>
  <si>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</si>
  <si>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</si>
  <si>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</si>
  <si>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</si>
  <si>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</si>
  <si>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</si>
  <si>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</si>
  <si>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</si>
  <si>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</si>
  <si>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</si>
  <si>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</si>
  <si>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</si>
  <si>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</si>
  <si>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</si>
  <si>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</si>
  <si>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</si>
  <si>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</si>
  <si>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</si>
  <si>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</si>
  <si>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</si>
  <si>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</si>
  <si>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</si>
  <si>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</si>
  <si>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</si>
  <si>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</si>
  <si>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</si>
  <si>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</si>
  <si>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</si>
  <si>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</si>
  <si>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</si>
  <si>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</si>
  <si>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</si>
  <si>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</si>
  <si>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</si>
  <si>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</si>
  <si>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</si>
  <si>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</si>
  <si>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</si>
  <si>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</si>
  <si>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</si>
  <si>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</si>
  <si>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</si>
  <si>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</si>
  <si>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</si>
  <si>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</si>
  <si>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</si>
  <si>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</si>
  <si>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</si>
  <si>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</si>
  <si>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</si>
  <si>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</si>
  <si>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</si>
  <si>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</si>
  <si>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</si>
  <si>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</si>
  <si>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</si>
  <si>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</si>
  <si>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</si>
  <si>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</si>
  <si>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</si>
  <si>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</si>
  <si>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</si>
  <si>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</si>
  <si>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</si>
  <si>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</si>
  <si>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</si>
  <si>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</si>
  <si>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</si>
  <si>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</si>
  <si>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</si>
  <si>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</si>
  <si>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</si>
  <si>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</si>
  <si>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</si>
  <si>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</si>
  <si>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</si>
  <si>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</si>
  <si>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</si>
  <si>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</si>
  <si>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</si>
  <si>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</si>
  <si>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</si>
  <si>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</si>
  <si>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</si>
  <si>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</si>
  <si>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</si>
  <si>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</si>
  <si>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</si>
  <si>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</si>
  <si>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</si>
  <si>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</si>
  <si>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</si>
  <si>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</si>
  <si>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</si>
  <si>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</si>
  <si>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</si>
  <si>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</si>
  <si>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</si>
  <si>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</si>
  <si>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</si>
  <si>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</si>
  <si>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</si>
  <si>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</si>
  <si>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</si>
  <si>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</si>
  <si>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</si>
  <si>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</si>
  <si>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</si>
  <si>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</si>
  <si>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</si>
  <si>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</si>
  <si>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</si>
  <si>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</si>
  <si>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</si>
  <si>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</si>
  <si>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</si>
  <si>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</si>
  <si>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</si>
  <si>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</si>
  <si>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</si>
  <si>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</si>
  <si>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</si>
  <si>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</si>
  <si>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</si>
  <si>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</si>
  <si>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</si>
  <si>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</si>
  <si>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</si>
  <si>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</si>
  <si>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</si>
  <si>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</si>
  <si>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</si>
  <si>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</si>
  <si>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</si>
  <si>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</si>
  <si>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</si>
  <si>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</si>
  <si>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</si>
  <si>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</si>
  <si>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</si>
  <si>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</si>
  <si>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</si>
  <si>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</si>
  <si>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</si>
  <si>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</si>
  <si>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</si>
  <si>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</si>
  <si>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</si>
  <si>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</si>
  <si>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</si>
  <si>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</si>
  <si>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</si>
  <si>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</si>
  <si>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</si>
  <si>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</si>
  <si>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</si>
  <si>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</si>
  <si>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</si>
  <si>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</si>
  <si>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</si>
  <si>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</si>
  <si>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</si>
  <si>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</si>
  <si>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</si>
  <si>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</si>
  <si>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</si>
  <si>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</si>
  <si>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</si>
  <si>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</si>
  <si>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</si>
  <si>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</si>
  <si>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</si>
  <si>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</si>
  <si>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</si>
  <si>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</si>
  <si>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</si>
  <si>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</si>
  <si>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</si>
  <si>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</si>
  <si>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</si>
  <si>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</si>
  <si>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</si>
  <si>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</si>
  <si>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</si>
  <si>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</si>
  <si>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</si>
  <si>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</si>
  <si>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</si>
  <si>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</si>
  <si>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</si>
  <si>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</si>
  <si>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</si>
  <si>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</si>
  <si>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</si>
  <si>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</si>
  <si>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</si>
  <si>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</si>
  <si>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</si>
  <si>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</si>
  <si>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</si>
  <si>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</si>
  <si>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</si>
  <si>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</si>
  <si>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</si>
  <si>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</si>
  <si>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</si>
  <si>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</si>
  <si>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</si>
  <si>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</si>
  <si>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</si>
  <si>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</si>
  <si>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</si>
  <si>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</si>
  <si>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</si>
  <si>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</si>
  <si>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</si>
  <si>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</si>
  <si>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</si>
  <si>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</si>
  <si>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</si>
  <si>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</si>
  <si>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</si>
  <si>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</si>
  <si>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</si>
  <si>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</si>
  <si>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</si>
  <si>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</si>
  <si>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</si>
  <si>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</si>
  <si>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</si>
  <si>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</si>
  <si>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</si>
  <si>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</si>
  <si>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</si>
  <si>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</si>
  <si>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</si>
  <si>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</si>
  <si>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</si>
  <si>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</si>
  <si>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</si>
  <si>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</si>
  <si>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</si>
  <si>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</si>
  <si>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</si>
  <si>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</si>
  <si>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</si>
  <si>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</si>
  <si>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</si>
  <si>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</si>
  <si>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</si>
  <si>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</si>
  <si>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</si>
  <si>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</si>
  <si>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</si>
  <si>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</si>
  <si>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</si>
  <si>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</si>
  <si>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</si>
  <si>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</si>
  <si>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</si>
  <si>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</si>
  <si>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</si>
  <si>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</si>
  <si>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</si>
  <si>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</si>
  <si>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</si>
  <si>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</si>
  <si>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</si>
  <si>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</si>
  <si>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</si>
  <si>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</si>
  <si>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</si>
  <si>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</si>
  <si>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</si>
  <si>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</si>
  <si>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</si>
  <si>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</si>
  <si>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</si>
  <si>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</si>
  <si>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</si>
  <si>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</si>
  <si>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</si>
  <si>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</si>
  <si>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</si>
  <si>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</si>
  <si>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</si>
  <si>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</si>
  <si>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</si>
  <si>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</si>
  <si>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</si>
  <si>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</si>
  <si>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</si>
  <si>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</si>
  <si>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</si>
  <si>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</si>
  <si>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</si>
  <si>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</si>
  <si>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</si>
  <si>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</si>
  <si>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</si>
  <si>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</si>
  <si>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</si>
  <si>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</si>
  <si>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</si>
  <si>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</si>
  <si>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</si>
  <si>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</si>
  <si>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</si>
  <si>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</si>
  <si>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</si>
  <si>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</si>
  <si>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</si>
  <si>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</si>
  <si>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</si>
  <si>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</si>
  <si>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</si>
  <si>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</si>
  <si>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</si>
  <si>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</si>
  <si>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</si>
  <si>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</si>
  <si>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</si>
  <si>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</si>
  <si>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</si>
  <si>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</si>
  <si>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</si>
  <si>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</si>
  <si>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</si>
  <si>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</si>
  <si>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</si>
  <si>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</si>
  <si>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</si>
  <si>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</si>
  <si>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</si>
  <si>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</si>
  <si>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</si>
  <si>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</si>
  <si>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</si>
  <si>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</si>
  <si>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</si>
  <si>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</si>
  <si>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</si>
  <si>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</si>
  <si>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</si>
  <si>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</si>
  <si>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</si>
  <si>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</si>
  <si>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</si>
  <si>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</si>
  <si>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</si>
  <si>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</si>
  <si>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</si>
  <si>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</si>
  <si>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</si>
  <si>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</si>
  <si>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</si>
  <si>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</si>
  <si>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</si>
  <si>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</si>
  <si>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</si>
  <si>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</si>
  <si>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</si>
  <si>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</si>
  <si>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</si>
  <si>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</si>
  <si>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</si>
  <si>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</si>
  <si>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</si>
  <si>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</si>
  <si>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</si>
  <si>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</si>
  <si>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</si>
  <si>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</si>
  <si>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</si>
  <si>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</si>
  <si>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</si>
  <si>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</si>
  <si>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</si>
  <si>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</si>
  <si>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</si>
  <si>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</si>
  <si>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</si>
  <si>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</si>
  <si>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</si>
  <si>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</si>
  <si>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</si>
  <si>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</si>
  <si>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</si>
  <si>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</si>
  <si>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</si>
  <si>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</si>
  <si>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</si>
  <si>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</si>
  <si>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</si>
  <si>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</si>
  <si>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</si>
  <si>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</si>
  <si>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</si>
  <si>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</si>
  <si>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</si>
  <si>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</si>
  <si>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</si>
  <si>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</si>
  <si>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</si>
  <si>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</si>
  <si>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</si>
  <si>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</si>
  <si>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</si>
  <si>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</si>
  <si>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</si>
  <si>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</si>
  <si>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</si>
  <si>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</si>
  <si>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</si>
  <si>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</si>
  <si>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</si>
  <si>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</si>
  <si>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</si>
  <si>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</si>
  <si>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</si>
  <si>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</si>
  <si>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</si>
  <si>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</si>
  <si>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</si>
  <si>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</si>
  <si>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</si>
  <si>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</si>
  <si>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</si>
  <si>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</si>
  <si>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</si>
  <si>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</si>
  <si>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</si>
  <si>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</si>
  <si>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</si>
  <si>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</si>
  <si>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</si>
  <si>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</si>
  <si>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</si>
  <si>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</si>
  <si>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</si>
  <si>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</si>
  <si>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</si>
  <si>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</si>
  <si>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</si>
  <si>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</si>
  <si>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</si>
  <si>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</si>
  <si>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</si>
  <si>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</si>
  <si>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</si>
  <si>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</si>
  <si>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</si>
  <si>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</si>
  <si>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</si>
  <si>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</si>
  <si>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</si>
  <si>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</si>
  <si>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</si>
  <si>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</si>
  <si>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</si>
  <si>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</si>
  <si>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</si>
  <si>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</si>
  <si>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</si>
  <si>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</si>
  <si>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</si>
  <si>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</si>
  <si>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</si>
  <si>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</si>
  <si>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</si>
  <si>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</si>
  <si>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</si>
  <si>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</si>
  <si>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</si>
  <si>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</si>
  <si>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</si>
  <si>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</si>
  <si>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</si>
  <si>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</si>
  <si>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</si>
  <si>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</si>
  <si>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</si>
  <si>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</si>
  <si>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</si>
  <si>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</si>
  <si>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</si>
  <si>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</si>
  <si>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</si>
  <si>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</si>
  <si>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</si>
  <si>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</si>
  <si>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</si>
  <si>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</si>
  <si>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</si>
  <si>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</si>
  <si>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</si>
  <si>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</si>
  <si>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</si>
  <si>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</si>
  <si>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</si>
  <si>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</si>
  <si>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</si>
  <si>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</si>
  <si>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</si>
  <si>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</si>
  <si>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</si>
  <si>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</si>
  <si>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</si>
  <si>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</si>
  <si>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</si>
  <si>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</si>
  <si>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</si>
  <si>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</si>
  <si>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</si>
  <si>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</si>
  <si>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</si>
  <si>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</si>
  <si>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</si>
  <si>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</si>
  <si>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</si>
  <si>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</si>
  <si>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</si>
  <si>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</si>
  <si>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</si>
  <si>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</si>
  <si>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</si>
  <si>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</si>
  <si>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</si>
  <si>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</si>
  <si>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</si>
  <si>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</si>
  <si>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</si>
  <si>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</si>
  <si>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</si>
  <si>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</si>
  <si>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</si>
  <si>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</si>
  <si>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</si>
  <si>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</si>
  <si>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</si>
  <si>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</si>
  <si>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</si>
  <si>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</si>
  <si>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</si>
  <si>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</si>
  <si>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</si>
  <si>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</si>
  <si>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</si>
  <si>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</si>
  <si>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</si>
  <si>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</si>
  <si>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</si>
  <si>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</si>
  <si>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</si>
  <si>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</si>
  <si>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</si>
  <si>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</si>
  <si>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</si>
  <si>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</si>
  <si>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</si>
  <si>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</si>
  <si>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</si>
  <si>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</si>
  <si>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</si>
  <si>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</si>
  <si>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</si>
  <si>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</si>
  <si>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</si>
  <si>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</si>
  <si>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</si>
  <si>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</si>
  <si>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</si>
  <si>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</si>
  <si>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</si>
  <si>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</si>
  <si>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</si>
  <si>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</si>
  <si>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</si>
  <si>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</si>
  <si>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</si>
  <si>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</si>
  <si>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</si>
  <si>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</si>
  <si>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</si>
  <si>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</si>
  <si>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</si>
  <si>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</si>
  <si>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</si>
  <si>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</si>
  <si>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</si>
  <si>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</si>
  <si>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</si>
  <si>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</si>
  <si>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</si>
  <si>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</si>
  <si>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</si>
  <si>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</si>
  <si>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</si>
  <si>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</si>
  <si>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</si>
  <si>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</si>
  <si>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</si>
  <si>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</si>
  <si>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</si>
  <si>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</si>
  <si>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</si>
  <si>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</si>
  <si>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</si>
  <si>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</si>
  <si>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</si>
  <si>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</si>
  <si>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</si>
  <si>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</si>
  <si>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</si>
  <si>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</si>
  <si>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</si>
  <si>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</si>
  <si>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</si>
  <si>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</si>
  <si>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</si>
  <si>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</si>
  <si>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</si>
  <si>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</si>
  <si>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</si>
  <si>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</si>
  <si>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</si>
  <si>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</si>
  <si>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</si>
  <si>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</si>
  <si>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</si>
  <si>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</si>
  <si>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</si>
  <si>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</si>
  <si>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</si>
  <si>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</si>
  <si>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</si>
  <si>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</si>
  <si>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</si>
  <si>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</si>
  <si>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</si>
  <si>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</si>
  <si>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</si>
  <si>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</si>
  <si>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</si>
  <si>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</si>
  <si>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</si>
  <si>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</si>
  <si>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</si>
  <si>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</si>
  <si>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</si>
  <si>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</si>
  <si>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</si>
  <si>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</si>
  <si>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</si>
  <si>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</si>
  <si>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</si>
  <si>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</si>
  <si>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</si>
  <si>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</si>
  <si>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</si>
  <si>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</si>
  <si>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</si>
  <si>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</si>
  <si>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</si>
  <si>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</si>
  <si>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</si>
  <si>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</si>
  <si>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</si>
  <si>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</si>
  <si>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</si>
  <si>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</si>
  <si>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</si>
  <si>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</si>
  <si>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</si>
  <si>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</si>
  <si>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</si>
  <si>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</si>
  <si>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</si>
  <si>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</si>
  <si>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</si>
  <si>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</si>
  <si>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</si>
  <si>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</si>
  <si>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</si>
  <si>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</si>
  <si>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</si>
  <si>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</si>
  <si>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</si>
  <si>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</si>
  <si>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</si>
  <si>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</si>
  <si>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</si>
  <si>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</si>
  <si>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</si>
  <si>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</si>
  <si>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</si>
  <si>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</si>
  <si>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</si>
  <si>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</si>
  <si>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</si>
  <si>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</si>
  <si>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</si>
  <si>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</si>
  <si>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</si>
  <si>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</si>
  <si>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</si>
  <si>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</si>
  <si>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</si>
  <si>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</si>
  <si>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</si>
  <si>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</si>
  <si>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</si>
  <si>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</si>
  <si>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</si>
  <si>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</si>
  <si>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</si>
  <si>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</si>
  <si>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</si>
  <si>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</si>
  <si>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</si>
  <si>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</si>
  <si>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</si>
  <si>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</si>
  <si>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</si>
  <si>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</si>
  <si>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</si>
  <si>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</si>
  <si>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</si>
  <si>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</si>
  <si>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</si>
  <si>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</si>
  <si>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</si>
  <si>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</si>
  <si>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</si>
  <si>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</si>
  <si>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</si>
  <si>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</si>
  <si>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</si>
  <si>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</si>
  <si>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</si>
  <si>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</si>
  <si>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</si>
  <si>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</si>
  <si>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</si>
  <si>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</si>
  <si>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</si>
  <si>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</si>
  <si>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</si>
  <si>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</si>
  <si>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</si>
  <si>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</si>
  <si>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</si>
  <si>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</si>
  <si>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</si>
  <si>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</si>
  <si>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</si>
  <si>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</si>
  <si>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</si>
  <si>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</si>
  <si>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</si>
  <si>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</si>
  <si>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</si>
  <si>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</si>
  <si>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</si>
  <si>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</si>
  <si>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</si>
  <si>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</si>
  <si>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</si>
  <si>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</si>
  <si>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</si>
  <si>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</si>
  <si>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</si>
  <si>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</si>
  <si>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</si>
  <si>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</si>
  <si>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</si>
  <si>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</si>
  <si>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</si>
  <si>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</si>
  <si>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</si>
  <si>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</si>
  <si>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</si>
  <si>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</si>
  <si>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</si>
  <si>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</si>
  <si>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</si>
  <si>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</si>
  <si>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</si>
  <si>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</si>
  <si>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</si>
  <si>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</si>
  <si>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</si>
  <si>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</si>
  <si>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</si>
  <si>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</si>
  <si>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</si>
  <si>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</si>
  <si>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</si>
  <si>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</si>
  <si>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</si>
  <si>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</si>
  <si>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</si>
  <si>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</si>
  <si>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</si>
  <si>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</si>
  <si>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</si>
  <si>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</si>
  <si>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</si>
  <si>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</si>
  <si>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</si>
  <si>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</si>
  <si>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</si>
  <si>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</si>
  <si>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</si>
  <si>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</si>
  <si>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</si>
  <si>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</si>
  <si>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</si>
  <si>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</si>
  <si>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</si>
  <si>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</si>
  <si>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</si>
  <si>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</si>
  <si>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</si>
  <si>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</si>
  <si>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</si>
  <si>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</si>
  <si>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</si>
  <si>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</si>
  <si>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</si>
  <si>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</si>
  <si>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</si>
  <si>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</si>
  <si>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</si>
  <si>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</si>
  <si>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</si>
  <si>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</si>
  <si>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</si>
  <si>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</si>
  <si>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</si>
  <si>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</si>
  <si>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</si>
  <si>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</si>
  <si>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</si>
  <si>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</si>
  <si>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</si>
  <si>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</si>
  <si>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</si>
  <si>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</si>
  <si>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</si>
  <si>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</si>
  <si>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</si>
  <si>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</si>
  <si>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</si>
  <si>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</si>
  <si>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</si>
  <si>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</si>
  <si>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</si>
  <si>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</si>
  <si>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</si>
  <si>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</si>
  <si>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</si>
  <si>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</si>
  <si>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</si>
  <si>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</si>
  <si>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</si>
  <si>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</si>
  <si>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</si>
  <si>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</si>
  <si>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</si>
  <si>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</si>
  <si>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</si>
  <si>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</si>
  <si>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</si>
  <si>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</si>
  <si>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</si>
  <si>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</si>
  <si>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</si>
  <si>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</si>
  <si>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</si>
  <si>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</si>
  <si>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</si>
  <si>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</si>
  <si>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</si>
  <si>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</si>
  <si>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</si>
  <si>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</si>
  <si>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</si>
  <si>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</si>
  <si>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</si>
  <si>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</si>
  <si>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</si>
  <si>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</si>
  <si>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</si>
  <si>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</si>
  <si>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</si>
  <si>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</si>
  <si>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</si>
  <si>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</si>
  <si>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</si>
  <si>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</si>
  <si>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</si>
  <si>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</si>
  <si>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</si>
  <si>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</si>
  <si>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</si>
  <si>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</si>
  <si>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</si>
  <si>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</si>
  <si>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</si>
  <si>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</si>
  <si>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</si>
  <si>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</si>
  <si>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</si>
  <si>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</si>
  <si>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</si>
  <si>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</si>
  <si>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</si>
  <si>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</si>
  <si>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</si>
  <si>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</si>
  <si>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</si>
  <si>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</si>
  <si>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</si>
  <si>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</si>
  <si>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</si>
  <si>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</si>
  <si>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</si>
  <si>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</si>
  <si>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</si>
  <si>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</si>
  <si>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</si>
  <si>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</si>
  <si>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</si>
  <si>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</si>
  <si>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</si>
  <si>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</si>
  <si>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</si>
  <si>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</si>
  <si>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</si>
  <si>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</si>
  <si>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</si>
  <si>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</si>
  <si>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</si>
  <si>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</si>
  <si>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</si>
  <si>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</si>
  <si>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</si>
  <si>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</si>
  <si>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</si>
  <si>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</si>
  <si>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</si>
  <si>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</si>
  <si>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</si>
  <si>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</si>
  <si>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</si>
  <si>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</si>
  <si>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</si>
  <si>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</si>
  <si>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</si>
  <si>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</si>
  <si>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</si>
  <si>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</si>
  <si>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</si>
  <si>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</si>
  <si>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</si>
  <si>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</si>
  <si>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</si>
  <si>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</si>
  <si>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</si>
  <si>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</si>
  <si>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</si>
  <si>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</si>
  <si>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</si>
  <si>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</si>
  <si>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</si>
  <si>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</si>
  <si>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</si>
  <si>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</si>
  <si>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</si>
  <si>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</si>
  <si>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</si>
  <si>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</si>
  <si>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</si>
  <si>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</si>
  <si>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</si>
  <si>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</si>
  <si>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</si>
  <si>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</si>
  <si>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</si>
  <si>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</si>
  <si>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</si>
  <si>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</si>
  <si>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</si>
  <si>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</si>
  <si>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</si>
  <si>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</si>
  <si>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</si>
  <si>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</si>
  <si>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</si>
  <si>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</si>
  <si>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</si>
  <si>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</si>
  <si>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</si>
  <si>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</si>
  <si>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</si>
  <si>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</si>
  <si>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</si>
  <si>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</si>
  <si>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</si>
  <si>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</si>
  <si>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</si>
  <si>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</si>
  <si>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</si>
  <si>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</si>
  <si>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</si>
  <si>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</si>
  <si>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</si>
  <si>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</si>
  <si>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</si>
  <si>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</si>
  <si>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</si>
  <si>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</si>
  <si>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</si>
  <si>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</si>
  <si>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</si>
  <si>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</si>
  <si>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</si>
  <si>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</si>
  <si>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</si>
  <si>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</si>
  <si>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</si>
  <si>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</si>
  <si>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</si>
  <si>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</si>
  <si>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</si>
  <si>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</si>
  <si>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</si>
  <si>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</si>
  <si>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</si>
  <si>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</si>
  <si>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</si>
  <si>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</si>
  <si>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</si>
  <si>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</si>
  <si>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</si>
  <si>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</si>
  <si>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</si>
  <si>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</si>
  <si>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</si>
  <si>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</si>
  <si>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</si>
  <si>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</si>
  <si>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</si>
  <si>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</si>
  <si>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</si>
  <si>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</si>
  <si>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</si>
  <si>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</si>
  <si>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</si>
  <si>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</si>
  <si>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</si>
  <si>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</si>
  <si>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</si>
  <si>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</si>
  <si>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</si>
  <si>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</si>
  <si>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</si>
  <si>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</si>
  <si>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</si>
  <si>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</si>
  <si>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</si>
  <si>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</si>
  <si>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</si>
  <si>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</si>
  <si>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</si>
  <si>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</si>
  <si>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</si>
  <si>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</si>
  <si>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</si>
  <si>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</si>
  <si>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</si>
  <si>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</si>
  <si>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</si>
  <si>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</si>
  <si>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</si>
  <si>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</si>
  <si>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</si>
  <si>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</si>
  <si>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</si>
  <si>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</si>
  <si>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</si>
  <si>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</si>
  <si>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</si>
  <si>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</si>
  <si>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</si>
  <si>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</si>
  <si>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</si>
  <si>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</si>
  <si>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</si>
  <si>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</si>
  <si>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</si>
  <si>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</si>
  <si>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</si>
  <si>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</si>
  <si>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</si>
  <si>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</si>
  <si>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</si>
  <si>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</si>
  <si>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</si>
  <si>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</si>
  <si>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</si>
  <si>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</si>
  <si>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</si>
  <si>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</si>
  <si>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</si>
  <si>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</si>
  <si>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</si>
  <si>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</si>
  <si>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</si>
  <si>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</si>
  <si>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</si>
  <si>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</si>
  <si>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</si>
  <si>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</si>
  <si>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</si>
  <si>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</si>
  <si>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</si>
  <si>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</si>
  <si>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</si>
  <si>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</si>
  <si>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</si>
  <si>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</si>
  <si>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</si>
  <si>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</si>
  <si>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</si>
  <si>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</si>
  <si>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</si>
  <si>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</si>
  <si>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</si>
  <si>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</si>
  <si>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</si>
  <si>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</si>
  <si>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</si>
  <si>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</si>
  <si>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</si>
  <si>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</si>
  <si>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</si>
  <si>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</si>
  <si>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</si>
  <si>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</si>
  <si>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</si>
  <si>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</si>
  <si>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</si>
  <si>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</si>
  <si>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</si>
  <si>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</si>
  <si>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</si>
  <si>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</si>
  <si>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</si>
  <si>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</si>
  <si>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</si>
  <si>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</si>
  <si>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</si>
  <si>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</si>
  <si>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</si>
  <si>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</si>
  <si>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</si>
  <si>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</si>
  <si>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</si>
  <si>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</si>
  <si>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</si>
  <si>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</si>
  <si>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</si>
  <si>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</si>
  <si>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</si>
  <si>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</si>
  <si>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</si>
  <si>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</si>
  <si>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</si>
  <si>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</si>
  <si>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</si>
  <si>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</si>
  <si>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</si>
  <si>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</si>
  <si>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</si>
  <si>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</si>
  <si>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</si>
  <si>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</si>
  <si>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</si>
  <si>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</si>
  <si>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</si>
  <si>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</si>
  <si>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</si>
  <si>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</si>
  <si>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</si>
  <si>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</si>
  <si>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</si>
  <si>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</si>
  <si>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</si>
  <si>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</si>
  <si>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</si>
  <si>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</si>
  <si>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</si>
  <si>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</si>
  <si>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</si>
  <si>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</si>
  <si>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</si>
  <si>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</si>
  <si>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</si>
  <si>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</si>
  <si>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</si>
  <si>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</si>
  <si>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</si>
  <si>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</si>
  <si>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</si>
  <si>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</si>
  <si>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</si>
  <si>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</si>
  <si>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</si>
  <si>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</si>
  <si>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</si>
  <si>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</si>
  <si>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</si>
  <si>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</si>
  <si>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</si>
  <si>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</si>
  <si>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</si>
  <si>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</si>
  <si>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</si>
  <si>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</si>
  <si>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</si>
  <si>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</si>
  <si>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</si>
  <si>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</si>
  <si>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</si>
  <si>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</si>
  <si>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</si>
  <si>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</si>
  <si>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</si>
  <si>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</si>
  <si>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</si>
  <si>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</si>
  <si>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</si>
  <si>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</si>
  <si>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</si>
  <si>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</si>
  <si>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</si>
  <si>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</si>
  <si>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</si>
  <si>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</si>
  <si>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</si>
  <si>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</si>
  <si>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</si>
  <si>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</si>
  <si>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</si>
  <si>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</si>
  <si>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</si>
  <si>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</si>
  <si>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</si>
  <si>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</si>
  <si>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</si>
  <si>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</si>
  <si>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</si>
  <si>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</si>
  <si>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</si>
  <si>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</si>
  <si>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</si>
  <si>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</si>
  <si>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</si>
  <si>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</si>
  <si>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</si>
  <si>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</si>
  <si>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</si>
  <si>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</si>
  <si>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</si>
  <si>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</si>
  <si>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</si>
  <si>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</si>
  <si>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</si>
  <si>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</si>
  <si>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</si>
  <si>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</si>
  <si>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</si>
  <si>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</si>
  <si>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</si>
  <si>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</si>
  <si>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</si>
  <si>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</si>
  <si>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</si>
  <si>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</si>
  <si>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</si>
  <si>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</si>
  <si>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</si>
  <si>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</si>
  <si>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</si>
  <si>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</si>
  <si>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</si>
  <si>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</si>
  <si>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</si>
  <si>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</si>
  <si>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</si>
  <si>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</si>
  <si>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</si>
  <si>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</si>
  <si>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</si>
  <si>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</si>
  <si>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</si>
  <si>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</si>
  <si>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</si>
  <si>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</si>
  <si>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</si>
  <si>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</si>
  <si>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</si>
  <si>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</si>
  <si>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</si>
  <si>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</si>
  <si>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</si>
  <si>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</si>
  <si>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</si>
  <si>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</si>
  <si>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</si>
  <si>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</si>
  <si>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</si>
  <si>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</si>
  <si>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</si>
  <si>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</si>
  <si>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</si>
  <si>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</si>
  <si>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</si>
  <si>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</si>
  <si>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</si>
  <si>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</si>
  <si>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</si>
  <si>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</si>
  <si>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</si>
  <si>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</si>
  <si>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</si>
  <si>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</si>
  <si>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</si>
  <si>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</si>
  <si>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</si>
  <si>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</si>
  <si>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</si>
  <si>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</si>
  <si>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</si>
  <si>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</si>
  <si>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</si>
  <si>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</si>
  <si>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</si>
  <si>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</si>
  <si>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</si>
  <si>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</si>
  <si>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</si>
  <si>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</si>
  <si>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</si>
  <si>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</si>
  <si>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</si>
  <si>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</si>
  <si>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</si>
  <si>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</si>
  <si>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</si>
  <si>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</si>
  <si>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</si>
  <si>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</si>
  <si>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</si>
  <si>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</si>
  <si>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</si>
  <si>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</si>
  <si>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</si>
  <si>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</si>
  <si>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</si>
  <si>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</si>
  <si>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</si>
  <si>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</si>
  <si>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</si>
  <si>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</si>
  <si>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</si>
  <si>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</si>
  <si>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</si>
  <si>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</si>
  <si>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</si>
  <si>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</si>
  <si>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</si>
  <si>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</si>
  <si>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</si>
  <si>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</si>
  <si>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</si>
  <si>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</si>
  <si>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</si>
  <si>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</si>
  <si>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</si>
  <si>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</si>
  <si>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</si>
  <si>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</si>
  <si>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</si>
  <si>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</si>
  <si>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</si>
  <si>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</si>
  <si>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</si>
  <si>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</si>
  <si>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</si>
  <si>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</si>
  <si>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</si>
  <si>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</si>
  <si>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</si>
  <si>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</si>
  <si>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</si>
  <si>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</si>
  <si>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</si>
  <si>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</si>
  <si>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</si>
  <si>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</si>
  <si>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</si>
  <si>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</si>
  <si>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</si>
  <si>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</si>
  <si>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</si>
  <si>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</si>
  <si>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</si>
  <si>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</si>
  <si>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</si>
  <si>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</si>
  <si>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</si>
  <si>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</si>
  <si>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</si>
  <si>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</si>
  <si>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</si>
  <si>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</si>
  <si>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</si>
  <si>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</si>
  <si>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</si>
  <si>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</si>
  <si>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</si>
  <si>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</si>
  <si>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</si>
  <si>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</si>
  <si>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</si>
  <si>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</si>
  <si>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</si>
  <si>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</si>
  <si>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</si>
  <si>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</si>
  <si>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</si>
  <si>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</si>
  <si>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</si>
  <si>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</si>
  <si>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</si>
  <si>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</si>
  <si>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</si>
  <si>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</si>
  <si>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</si>
  <si>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</si>
  <si>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</si>
  <si>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</si>
  <si>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</si>
  <si>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</si>
  <si>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</si>
  <si>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</si>
  <si>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</si>
  <si>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</si>
  <si>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</si>
  <si>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</si>
  <si>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</si>
  <si>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</si>
  <si>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</si>
  <si>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</si>
  <si>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</si>
  <si>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</si>
  <si>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</si>
  <si>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</si>
  <si>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</si>
  <si>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</si>
  <si>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</si>
  <si>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</si>
  <si>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</si>
  <si>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</si>
  <si>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</si>
  <si>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</si>
  <si>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</si>
  <si>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</si>
  <si>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</si>
  <si>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</si>
  <si>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</si>
  <si>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</si>
  <si>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</si>
  <si>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</si>
  <si>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</si>
  <si>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</si>
  <si>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</si>
  <si>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</si>
  <si>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</si>
  <si>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</si>
  <si>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</si>
  <si>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</si>
  <si>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</si>
  <si>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</si>
  <si>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</si>
  <si>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</si>
  <si>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</si>
  <si>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</si>
  <si>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</si>
  <si>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</si>
  <si>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</si>
  <si>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</si>
  <si>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</si>
  <si>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</si>
  <si>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</si>
  <si>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</si>
  <si>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</si>
  <si>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</si>
  <si>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</si>
  <si>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</si>
  <si>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</si>
  <si>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</si>
  <si>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</si>
  <si>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</si>
  <si>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</si>
  <si>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</si>
  <si>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</si>
  <si>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</si>
  <si>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</si>
  <si>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</si>
  <si>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</si>
  <si>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</si>
  <si>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</si>
  <si>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</si>
  <si>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</si>
  <si>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</si>
  <si>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</si>
  <si>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</si>
  <si>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</si>
  <si>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</si>
  <si>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</si>
  <si>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</si>
  <si>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</si>
  <si>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</si>
  <si>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</si>
  <si>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</si>
  <si>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</si>
  <si>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</si>
  <si>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</si>
  <si>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</si>
  <si>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</si>
  <si>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</si>
  <si>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</si>
  <si>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</si>
  <si>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</si>
  <si>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</si>
  <si>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</si>
  <si>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</si>
  <si>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</si>
  <si>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</si>
  <si>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</si>
  <si>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</si>
  <si>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</si>
  <si>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</si>
  <si>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</si>
  <si>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</si>
  <si>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</si>
  <si>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</si>
  <si>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</si>
  <si>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</si>
  <si>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</si>
  <si>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</si>
  <si>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</si>
  <si>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</si>
  <si>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</si>
  <si>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</si>
  <si>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</si>
  <si>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</si>
  <si>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</si>
  <si>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</si>
  <si>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</si>
  <si>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</si>
  <si>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</si>
  <si>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</si>
  <si>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</si>
  <si>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</si>
  <si>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</si>
  <si>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</si>
  <si>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</si>
  <si>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</si>
  <si>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</si>
  <si>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</si>
  <si>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</si>
  <si>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</si>
  <si>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</si>
  <si>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</si>
  <si>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</si>
  <si>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</si>
  <si>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</si>
  <si>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</si>
  <si>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</si>
  <si>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</si>
  <si>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</si>
  <si>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</si>
  <si>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</si>
  <si>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</si>
  <si>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</si>
  <si>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</si>
  <si>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</si>
  <si>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</si>
  <si>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</si>
  <si>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</si>
  <si>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</si>
  <si>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</si>
  <si>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</si>
  <si>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</si>
  <si>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</si>
  <si>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</si>
  <si>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</si>
  <si>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</si>
  <si>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</si>
  <si>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</si>
  <si>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</si>
  <si>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</si>
  <si>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</si>
  <si>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</si>
  <si>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</si>
  <si>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</si>
  <si>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</si>
  <si>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</si>
  <si>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</si>
  <si>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</si>
  <si>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</si>
  <si>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</si>
  <si>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</si>
  <si>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</si>
  <si>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</si>
  <si>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</si>
  <si>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</si>
  <si>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</si>
  <si>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</si>
  <si>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</si>
  <si>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</si>
  <si>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</si>
  <si>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</si>
  <si>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</si>
  <si>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</si>
  <si>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</si>
  <si>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</si>
  <si>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</si>
  <si>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</si>
  <si>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</si>
  <si>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</si>
  <si>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</si>
  <si>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</si>
  <si>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</si>
  <si>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</si>
  <si>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</si>
  <si>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</si>
  <si>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</si>
  <si>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</si>
  <si>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</si>
  <si>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</si>
  <si>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</si>
  <si>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</si>
  <si>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</si>
  <si>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</si>
  <si>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</si>
  <si>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</si>
  <si>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</si>
  <si>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</si>
  <si>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</si>
  <si>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</si>
  <si>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</si>
  <si>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</si>
  <si>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</si>
  <si>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</si>
  <si>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</si>
  <si>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</si>
  <si>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</si>
  <si>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</si>
  <si>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</si>
  <si>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</si>
  <si>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</si>
  <si>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</si>
  <si>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</si>
  <si>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</si>
  <si>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</si>
  <si>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</si>
  <si>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</si>
  <si>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</si>
  <si>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</si>
  <si>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</si>
  <si>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</si>
  <si>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</si>
  <si>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</si>
  <si>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</si>
  <si>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</si>
  <si>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</si>
  <si>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</si>
  <si>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</si>
  <si>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</si>
  <si>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</si>
  <si>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</si>
  <si>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</si>
  <si>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</si>
  <si>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</si>
  <si>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</si>
  <si>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</si>
  <si>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</si>
  <si>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</si>
  <si>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</si>
  <si>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</si>
  <si>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</si>
  <si>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</si>
  <si>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</si>
  <si>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</si>
  <si>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</si>
  <si>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</si>
  <si>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</si>
  <si>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</si>
  <si>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</si>
  <si>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</si>
  <si>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</si>
  <si>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</si>
  <si>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</si>
  <si>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</si>
  <si>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</si>
  <si>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</si>
  <si>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</si>
  <si>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</si>
  <si>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</si>
  <si>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</si>
  <si>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</si>
  <si>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</si>
  <si>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</si>
  <si>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</si>
  <si>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</si>
  <si>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</si>
  <si>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</si>
  <si>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</si>
  <si>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</si>
  <si>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</si>
  <si>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</si>
  <si>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</si>
  <si>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</si>
  <si>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</si>
  <si>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</si>
  <si>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</si>
  <si>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</si>
  <si>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</si>
  <si>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</si>
  <si>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</si>
  <si>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</si>
  <si>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</si>
  <si>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</si>
  <si>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</si>
  <si>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</si>
  <si>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</si>
  <si>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</si>
  <si>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</si>
  <si>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</si>
  <si>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</si>
  <si>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</si>
  <si>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</si>
  <si>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</si>
  <si>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</si>
  <si>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</si>
  <si>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</si>
  <si>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</si>
  <si>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</si>
  <si>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</si>
  <si>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</si>
  <si>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</si>
  <si>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</si>
  <si>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</si>
  <si>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</si>
  <si>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</si>
  <si>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</si>
  <si>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</si>
  <si>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</si>
  <si>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</si>
  <si>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</si>
  <si>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</si>
  <si>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</si>
  <si>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</si>
  <si>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</si>
  <si>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</si>
  <si>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</si>
  <si>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</si>
  <si>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</si>
  <si>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</si>
  <si>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</si>
  <si>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</si>
  <si>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</si>
  <si>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</si>
  <si>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</si>
  <si>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</si>
  <si>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</si>
  <si>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</si>
  <si>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</si>
  <si>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</si>
  <si>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</si>
  <si>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</si>
  <si>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</si>
  <si>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</si>
  <si>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</si>
  <si>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</si>
  <si>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</si>
  <si>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</si>
  <si>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</si>
  <si>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</si>
  <si>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</si>
  <si>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</si>
  <si>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</si>
  <si>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</si>
  <si>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</si>
  <si>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</si>
  <si>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</si>
  <si>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</si>
  <si>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</si>
  <si>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</si>
  <si>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</si>
  <si>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</si>
  <si>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</si>
  <si>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</si>
  <si>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</si>
  <si>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</si>
  <si>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</si>
  <si>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</si>
  <si>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</si>
  <si>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</si>
  <si>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</si>
  <si>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</si>
  <si>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</si>
  <si>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</si>
  <si>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</si>
  <si>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</si>
  <si>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</si>
  <si>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</si>
  <si>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</si>
  <si>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</si>
  <si>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</si>
  <si>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</si>
  <si>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</si>
  <si>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</si>
  <si>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</si>
  <si>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</si>
  <si>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</si>
  <si>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</si>
  <si>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</si>
  <si>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</si>
  <si>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</si>
  <si>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</si>
  <si>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</si>
  <si>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</si>
  <si>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</si>
  <si>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</si>
  <si>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</si>
  <si>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</si>
  <si>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</si>
  <si>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</si>
  <si>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</si>
  <si>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</si>
  <si>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</si>
  <si>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</si>
  <si>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</si>
  <si>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</si>
  <si>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</si>
  <si>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</si>
  <si>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</si>
  <si>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</si>
  <si>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</si>
  <si>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</si>
  <si>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</si>
  <si>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</si>
  <si>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</si>
  <si>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</si>
  <si>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</si>
  <si>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</si>
  <si>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</si>
  <si>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</si>
  <si>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</si>
  <si>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</si>
  <si>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</si>
  <si>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</si>
  <si>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</si>
  <si>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</si>
  <si>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</si>
  <si>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</si>
  <si>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</si>
  <si>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</si>
  <si>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</si>
  <si>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</si>
  <si>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</si>
  <si>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</si>
  <si>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</si>
  <si>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</si>
  <si>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</si>
  <si>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</si>
  <si>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</si>
  <si>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</si>
  <si>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</si>
  <si>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</si>
  <si>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</si>
  <si>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</si>
  <si>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</si>
  <si>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</si>
  <si>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</si>
  <si>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</si>
  <si>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</si>
  <si>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</si>
  <si>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</si>
  <si>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</si>
  <si>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</si>
  <si>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</si>
  <si>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</si>
  <si>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</si>
  <si>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</si>
  <si>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</si>
  <si>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</si>
  <si>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</si>
  <si>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</si>
  <si>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</si>
  <si>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</si>
  <si>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</si>
  <si>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</si>
  <si>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</si>
  <si>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</si>
  <si>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</si>
  <si>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</si>
  <si>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</si>
  <si>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</si>
  <si>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</si>
  <si>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</si>
  <si>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</si>
  <si>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</si>
  <si>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</si>
  <si>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</si>
  <si>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</si>
  <si>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</si>
  <si>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</si>
  <si>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</si>
  <si>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</si>
  <si>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</si>
  <si>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</si>
  <si>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</si>
  <si>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</si>
  <si>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</si>
  <si>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</si>
  <si>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</si>
  <si>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</si>
  <si>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</si>
  <si>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</si>
  <si>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</si>
  <si>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</si>
  <si>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</si>
  <si>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</si>
  <si>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</si>
  <si>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</si>
  <si>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</si>
  <si>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</si>
  <si>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</si>
  <si>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</si>
  <si>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</si>
  <si>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</si>
  <si>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</si>
  <si>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</si>
  <si>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</si>
  <si>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</si>
  <si>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</si>
  <si>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</si>
  <si>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</si>
  <si>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</si>
  <si>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</si>
  <si>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</si>
  <si>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</si>
  <si>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</si>
  <si>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</si>
  <si>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</si>
  <si>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</si>
  <si>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</si>
  <si>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</si>
  <si>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</si>
  <si>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</si>
  <si>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</si>
  <si>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</si>
  <si>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</si>
  <si>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</si>
  <si>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</si>
  <si>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</si>
  <si>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</si>
  <si>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</si>
  <si>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</si>
  <si>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</si>
  <si>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</si>
  <si>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</si>
  <si>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</si>
  <si>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</si>
  <si>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</si>
  <si>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</si>
  <si>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</si>
  <si>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</si>
  <si>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</si>
  <si>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</si>
  <si>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</si>
  <si>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</si>
  <si>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</si>
  <si>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</si>
  <si>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</si>
  <si>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</si>
  <si>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</si>
  <si>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</si>
  <si>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</si>
  <si>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</si>
  <si>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</si>
  <si>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</si>
  <si>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</si>
  <si>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</si>
  <si>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</si>
  <si>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</si>
  <si>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</si>
  <si>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</si>
  <si>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</si>
  <si>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</si>
  <si>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</si>
  <si>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</si>
  <si>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</si>
  <si>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</si>
  <si>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</si>
  <si>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</si>
  <si>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</si>
  <si>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</si>
  <si>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</si>
  <si>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</si>
  <si>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</si>
  <si>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</si>
  <si>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</si>
  <si>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</si>
  <si>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</si>
  <si>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</si>
  <si>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</si>
  <si>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</si>
  <si>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</si>
  <si>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</si>
  <si>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</si>
  <si>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</si>
  <si>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</si>
  <si>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</si>
  <si>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</si>
  <si>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</si>
  <si>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</si>
  <si>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</si>
  <si>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</si>
  <si>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</si>
  <si>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</si>
  <si>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</si>
  <si>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</si>
  <si>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</si>
  <si>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</si>
  <si>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</si>
  <si>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</si>
  <si>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</si>
  <si>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</si>
  <si>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</si>
  <si>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</si>
  <si>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</si>
  <si>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</si>
  <si>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</si>
  <si>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</si>
  <si>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</si>
  <si>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</si>
  <si>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</si>
  <si>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</si>
  <si>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</si>
  <si>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</si>
  <si>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</si>
  <si>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</si>
  <si>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</si>
  <si>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</si>
  <si>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</si>
  <si>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</si>
  <si>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</si>
  <si>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</si>
  <si>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</si>
  <si>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</si>
  <si>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</si>
  <si>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</si>
  <si>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</si>
  <si>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</si>
  <si>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</si>
  <si>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</si>
  <si>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</si>
  <si>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</si>
  <si>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</si>
  <si>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</si>
  <si>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</si>
  <si>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</si>
  <si>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</si>
  <si>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</si>
  <si>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</si>
  <si>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</si>
  <si>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</si>
  <si>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</si>
  <si>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</si>
  <si>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</si>
  <si>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</si>
  <si>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</si>
  <si>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</si>
  <si>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</si>
  <si>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</si>
  <si>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</si>
  <si>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</si>
  <si>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</si>
  <si>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</si>
  <si>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</si>
  <si>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</si>
  <si>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</si>
  <si>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</si>
  <si>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</si>
  <si>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</si>
  <si>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</si>
  <si>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</si>
  <si>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</si>
  <si>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</si>
  <si>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</si>
  <si>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</si>
  <si>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</si>
  <si>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</si>
  <si>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</si>
  <si>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</si>
  <si>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</si>
  <si>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</si>
  <si>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</si>
  <si>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</si>
  <si>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</si>
  <si>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</si>
  <si>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</si>
  <si>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</si>
  <si>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</si>
  <si>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</si>
  <si>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</si>
  <si>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</si>
  <si>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</si>
  <si>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</si>
  <si>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</si>
  <si>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</si>
  <si>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</si>
  <si>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</si>
  <si>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</si>
  <si>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</si>
  <si>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</si>
  <si>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</si>
  <si>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</si>
  <si>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</si>
  <si>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</si>
  <si>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</si>
  <si>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</si>
  <si>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</si>
  <si>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</si>
  <si>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</si>
  <si>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</si>
  <si>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</si>
  <si>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</si>
  <si>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</si>
  <si>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</si>
  <si>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</si>
  <si>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</si>
  <si>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</si>
  <si>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</si>
  <si>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</si>
  <si>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</si>
  <si>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</si>
  <si>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</si>
  <si>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</si>
  <si>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</si>
  <si>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</si>
  <si>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</si>
  <si>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</si>
  <si>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</si>
  <si>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</si>
  <si>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</si>
  <si>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</si>
  <si>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</si>
  <si>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</si>
  <si>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</si>
  <si>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</si>
  <si>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</si>
  <si>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</si>
  <si>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</si>
  <si>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</si>
  <si>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</si>
  <si>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</si>
  <si>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</si>
  <si>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</si>
  <si>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</si>
  <si>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</si>
  <si>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</si>
  <si>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</si>
  <si>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</si>
  <si>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</si>
  <si>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</si>
  <si>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</si>
  <si>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</si>
  <si>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</si>
  <si>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</si>
  <si>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</si>
  <si>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</si>
  <si>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</si>
  <si>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</si>
  <si>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</si>
  <si>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</si>
  <si>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</si>
  <si>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</si>
  <si>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</si>
  <si>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</si>
  <si>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</si>
  <si>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</si>
  <si>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</si>
  <si>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</si>
  <si>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</si>
  <si>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</si>
  <si>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</si>
  <si>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</si>
  <si>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</si>
  <si>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</si>
  <si>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</si>
  <si>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</si>
  <si>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</si>
  <si>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</si>
  <si>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</si>
  <si>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</si>
  <si>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</si>
  <si>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</si>
  <si>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</si>
  <si>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</si>
  <si>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</si>
  <si>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</si>
  <si>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</si>
  <si>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</si>
  <si>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</si>
  <si>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</si>
  <si>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</si>
  <si>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</si>
  <si>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</si>
  <si>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</si>
  <si>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</si>
  <si>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</si>
  <si>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</si>
  <si>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</si>
  <si>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</si>
  <si>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</si>
  <si>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</si>
  <si>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</si>
  <si>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</si>
  <si>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</si>
  <si>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</si>
  <si>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</si>
  <si>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</si>
  <si>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</si>
  <si>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</si>
  <si>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</si>
  <si>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</si>
  <si>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</si>
  <si>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</si>
  <si>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</si>
  <si>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</si>
  <si>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</si>
  <si>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</si>
  <si>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</si>
  <si>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</si>
  <si>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</si>
  <si>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</si>
  <si>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</si>
  <si>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</si>
  <si>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</si>
  <si>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</si>
  <si>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</si>
  <si>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</si>
  <si>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</si>
  <si>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</si>
  <si>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</si>
  <si>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</si>
  <si>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</si>
  <si>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</si>
  <si>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</si>
  <si>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</si>
  <si>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</si>
  <si>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</si>
  <si>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</si>
  <si>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</si>
  <si>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</si>
  <si>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</si>
  <si>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</si>
  <si>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</si>
  <si>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</si>
  <si>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</si>
  <si>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</si>
  <si>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</si>
  <si>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</si>
  <si>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</si>
  <si>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</si>
  <si>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</si>
  <si>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</si>
  <si>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</si>
  <si>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</si>
  <si>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</si>
  <si>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</si>
  <si>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</si>
  <si>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</si>
  <si>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</si>
  <si>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</si>
  <si>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</si>
  <si>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</si>
  <si>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</si>
  <si>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</si>
  <si>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</si>
  <si>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</si>
  <si>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</si>
  <si>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</si>
  <si>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</si>
  <si>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</si>
  <si>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</si>
  <si>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</si>
  <si>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</si>
  <si>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</si>
  <si>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</si>
  <si>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</si>
  <si>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</si>
  <si>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</si>
  <si>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</si>
  <si>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</si>
  <si>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</si>
  <si>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</si>
  <si>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</si>
  <si>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</si>
  <si>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</si>
  <si>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</si>
  <si>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</si>
  <si>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</si>
  <si>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</si>
  <si>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</si>
  <si>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</si>
  <si>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</si>
  <si>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</si>
  <si>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</si>
  <si>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</si>
  <si>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</si>
  <si>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</si>
  <si>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</si>
  <si>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</si>
  <si>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</si>
  <si>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</si>
  <si>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</si>
  <si>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</si>
  <si>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</si>
  <si>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</si>
  <si>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</si>
  <si>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</si>
  <si>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</si>
  <si>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</si>
  <si>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</si>
  <si>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</si>
  <si>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</si>
  <si>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</si>
  <si>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</si>
  <si>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</si>
  <si>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</si>
  <si>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</si>
  <si>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</si>
  <si>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</si>
  <si>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</si>
  <si>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</si>
  <si>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</si>
  <si>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</si>
  <si>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</si>
  <si>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</si>
  <si>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</si>
  <si>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</si>
  <si>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</si>
  <si>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</si>
  <si>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</si>
  <si>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</si>
  <si>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</si>
  <si>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</si>
  <si>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</si>
  <si>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</si>
  <si>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</si>
  <si>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</si>
  <si>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</si>
  <si>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</si>
  <si>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</si>
  <si>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</si>
  <si>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</si>
  <si>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</si>
  <si>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</si>
  <si>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</si>
  <si>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</si>
  <si>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</si>
  <si>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</si>
  <si>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</si>
  <si>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</si>
  <si>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</si>
  <si>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</si>
  <si>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</si>
  <si>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</si>
  <si>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</si>
  <si>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</si>
  <si>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</si>
  <si>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</si>
  <si>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</si>
  <si>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</si>
  <si>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</si>
  <si>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</si>
  <si>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</si>
  <si>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</si>
  <si>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</si>
  <si>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</si>
  <si>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</si>
  <si>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</si>
  <si>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</si>
  <si>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</si>
  <si>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</si>
  <si>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</si>
  <si>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</si>
  <si>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</si>
  <si>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</si>
  <si>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</si>
  <si>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</si>
  <si>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</si>
  <si>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</si>
  <si>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</si>
  <si>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</si>
  <si>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</si>
  <si>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</si>
  <si>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</si>
  <si>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</si>
  <si>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</si>
  <si>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</si>
  <si>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</si>
  <si>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</si>
  <si>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</si>
  <si>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</si>
  <si>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</si>
  <si>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</si>
  <si>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</si>
  <si>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</si>
  <si>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</si>
  <si>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</si>
  <si>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</si>
  <si>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</si>
  <si>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</si>
  <si>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</si>
  <si>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</si>
  <si>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</si>
  <si>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</si>
  <si>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</si>
  <si>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</si>
  <si>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</si>
  <si>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</si>
  <si>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</si>
  <si>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</si>
  <si>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</si>
  <si>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</si>
  <si>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</si>
  <si>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</si>
  <si>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</si>
  <si>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</si>
  <si>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</si>
  <si>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</si>
  <si>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</si>
  <si>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</si>
  <si>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</si>
  <si>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</si>
  <si>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</si>
  <si>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</si>
  <si>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</si>
  <si>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</si>
  <si>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</si>
  <si>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</si>
  <si>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</si>
  <si>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</si>
  <si>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</si>
  <si>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</si>
  <si>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</si>
  <si>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</si>
  <si>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</si>
  <si>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</si>
  <si>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</si>
  <si>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</si>
  <si>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</si>
  <si>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</si>
  <si>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</si>
  <si>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</si>
  <si>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</si>
  <si>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</si>
  <si>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</si>
  <si>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</si>
  <si>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</si>
  <si>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</si>
  <si>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</si>
  <si>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</si>
  <si>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</si>
  <si>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</si>
  <si>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</si>
  <si>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</si>
  <si>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</si>
  <si>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</si>
  <si>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</si>
  <si>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</si>
  <si>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</si>
  <si>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</si>
  <si>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</si>
  <si>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</si>
  <si>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</si>
  <si>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</si>
  <si>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</si>
  <si>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</si>
  <si>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</si>
  <si>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</si>
  <si>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</si>
  <si>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</si>
  <si>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</si>
  <si>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</si>
  <si>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</si>
  <si>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</si>
  <si>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</si>
  <si>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</si>
  <si>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</si>
  <si>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</si>
  <si>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</si>
  <si>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</si>
  <si>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</si>
  <si>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</si>
  <si>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</si>
  <si>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</si>
  <si>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</si>
  <si>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</si>
  <si>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</si>
  <si>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</si>
  <si>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</si>
  <si>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</si>
  <si>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</si>
  <si>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</si>
  <si>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</si>
  <si>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</si>
  <si>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</si>
  <si>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</si>
  <si>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</si>
  <si>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</si>
  <si>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</si>
  <si>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</si>
  <si>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</si>
  <si>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</si>
  <si>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</si>
  <si>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</si>
  <si>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</si>
  <si>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</si>
  <si>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</si>
  <si>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</si>
  <si>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</si>
  <si>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</si>
  <si>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</si>
  <si>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</si>
  <si>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</si>
  <si>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</si>
  <si>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</si>
  <si>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</si>
  <si>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</si>
  <si>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</si>
  <si>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</si>
  <si>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</si>
  <si>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</si>
  <si>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</si>
  <si>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</si>
  <si>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</si>
  <si>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</si>
  <si>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</si>
  <si>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</si>
  <si>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</si>
  <si>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</si>
  <si>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</si>
  <si>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</si>
  <si>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</si>
  <si>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</si>
  <si>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</si>
  <si>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</si>
  <si>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</si>
  <si>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</si>
  <si>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</si>
  <si>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</si>
  <si>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</si>
  <si>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</si>
  <si>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</si>
  <si>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</si>
  <si>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</si>
  <si>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</si>
  <si>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</si>
  <si>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</si>
  <si>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</si>
  <si>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</si>
  <si>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</si>
  <si>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</si>
  <si>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</si>
  <si>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</si>
  <si>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</si>
  <si>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</si>
  <si>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</si>
  <si>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</si>
  <si>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</si>
  <si>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</si>
  <si>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</si>
  <si>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</si>
  <si>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</si>
  <si>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</si>
  <si>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</si>
  <si>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</si>
  <si>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</si>
  <si>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</si>
  <si>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</si>
  <si>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</si>
  <si>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</si>
  <si>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</si>
  <si>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</si>
  <si>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</si>
  <si>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</si>
  <si>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</si>
  <si>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</si>
  <si>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</si>
  <si>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</si>
  <si>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</si>
  <si>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</si>
  <si>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</si>
  <si>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</si>
  <si>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</si>
  <si>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</si>
  <si>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</si>
  <si>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</si>
  <si>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</si>
  <si>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</si>
  <si>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</si>
  <si>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</si>
  <si>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</si>
  <si>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</si>
  <si>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</si>
  <si>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</si>
  <si>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</si>
  <si>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</si>
  <si>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</si>
  <si>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</si>
  <si>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</si>
  <si>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</si>
  <si>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</si>
  <si>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</si>
  <si>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</si>
  <si>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</si>
  <si>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</si>
  <si>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</si>
  <si>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</si>
  <si>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</si>
  <si>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</si>
  <si>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</si>
  <si>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</si>
  <si>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</si>
  <si>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</si>
  <si>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</si>
  <si>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</si>
  <si>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</si>
  <si>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</si>
  <si>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</si>
  <si>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</si>
  <si>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</si>
  <si>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</si>
  <si>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</si>
  <si>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</si>
  <si>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</si>
  <si>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</si>
  <si>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</si>
  <si>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</si>
  <si>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</si>
  <si>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</si>
  <si>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</si>
  <si>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</si>
  <si>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</si>
  <si>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</si>
  <si>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</si>
  <si>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</si>
  <si>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</si>
  <si>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</si>
  <si>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</si>
  <si>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</si>
  <si>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</si>
  <si>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</si>
  <si>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</si>
  <si>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</si>
  <si>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</si>
  <si>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</si>
  <si>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</si>
  <si>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</si>
  <si>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</si>
  <si>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</si>
  <si>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</si>
  <si>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</si>
  <si>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</si>
  <si>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</si>
  <si>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</si>
  <si>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</si>
  <si>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</si>
  <si>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</si>
  <si>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</si>
  <si>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</si>
  <si>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</si>
  <si>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</si>
  <si>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</si>
  <si>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</si>
  <si>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</si>
  <si>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</si>
  <si>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</si>
  <si>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</si>
  <si>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</si>
  <si>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</si>
  <si>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</si>
  <si>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</si>
  <si>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</si>
  <si>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</si>
  <si>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</si>
  <si>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</si>
  <si>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</si>
  <si>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</si>
  <si>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</si>
  <si>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</si>
  <si>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</si>
  <si>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</si>
  <si>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</si>
  <si>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</si>
  <si>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</si>
  <si>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</si>
  <si>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</si>
  <si>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</si>
  <si>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</si>
  <si>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</si>
  <si>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</si>
  <si>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</si>
  <si>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</si>
  <si>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</si>
  <si>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</si>
  <si>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</si>
  <si>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</si>
  <si>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</si>
  <si>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</si>
  <si>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</si>
  <si>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</si>
  <si>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</si>
  <si>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</si>
  <si>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</si>
  <si>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</si>
  <si>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</si>
  <si>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</si>
  <si>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</si>
  <si>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</si>
  <si>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</si>
  <si>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</si>
  <si>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</si>
  <si>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</si>
  <si>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</si>
  <si>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</si>
  <si>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</si>
  <si>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</si>
  <si>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</si>
  <si>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</si>
  <si>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</si>
  <si>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</si>
  <si>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</si>
  <si>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</si>
  <si>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</si>
  <si>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</si>
  <si>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</si>
  <si>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</si>
  <si>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</si>
  <si>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</si>
  <si>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</si>
  <si>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</si>
  <si>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</si>
  <si>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</si>
  <si>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</si>
  <si>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</si>
  <si>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</si>
  <si>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</si>
  <si>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</si>
  <si>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</si>
  <si>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</si>
  <si>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</si>
  <si>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</si>
  <si>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</si>
  <si>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</si>
  <si>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</si>
  <si>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</si>
  <si>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</si>
  <si>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</si>
  <si>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</si>
  <si>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</si>
  <si>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</si>
  <si>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</si>
  <si>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</si>
  <si>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</si>
  <si>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</si>
  <si>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</si>
  <si>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</si>
  <si>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</si>
  <si>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</si>
  <si>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</si>
  <si>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</si>
  <si>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</si>
  <si>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</si>
  <si>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</si>
  <si>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</si>
  <si>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</si>
  <si>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</si>
  <si>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</si>
  <si>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</si>
  <si>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</si>
  <si>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</si>
  <si>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</si>
  <si>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</si>
  <si>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</si>
  <si>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</si>
  <si>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</si>
  <si>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</si>
  <si>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</si>
  <si>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</si>
  <si>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</si>
  <si>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</si>
  <si>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</si>
  <si>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</si>
  <si>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</si>
  <si>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</si>
  <si>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</si>
  <si>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</si>
  <si>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</si>
  <si>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</si>
  <si>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</si>
  <si>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</si>
  <si>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</si>
  <si>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</si>
  <si>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</si>
  <si>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</si>
  <si>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</si>
  <si>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</si>
  <si>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</si>
  <si>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</si>
  <si>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</si>
  <si>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</si>
  <si>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</si>
  <si>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</si>
  <si>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</si>
  <si>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</si>
  <si>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</si>
  <si>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</si>
  <si>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</si>
  <si>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</si>
  <si>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</si>
  <si>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</si>
  <si>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</si>
  <si>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</si>
  <si>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</si>
  <si>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</si>
  <si>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</si>
  <si>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</si>
  <si>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</si>
  <si>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</si>
  <si>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</si>
  <si>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</si>
  <si>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</si>
  <si>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</si>
  <si>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</si>
  <si>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</si>
  <si>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</si>
  <si>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</si>
  <si>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</si>
  <si>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</si>
  <si>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</si>
  <si>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</si>
  <si>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</si>
  <si>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</si>
  <si>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</si>
  <si>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</si>
  <si>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</si>
  <si>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</si>
  <si>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</si>
  <si>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</si>
  <si>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</si>
  <si>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</si>
  <si>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</si>
  <si>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</si>
  <si>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</si>
  <si>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</si>
  <si>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</si>
  <si>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</si>
  <si>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</si>
  <si>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</si>
  <si>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</si>
  <si>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</si>
  <si>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</si>
  <si>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</si>
  <si>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</si>
  <si>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</si>
  <si>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</si>
  <si>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</si>
  <si>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</si>
  <si>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</si>
  <si>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</si>
  <si>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</si>
  <si>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</si>
  <si>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</si>
  <si>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</si>
  <si>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</si>
  <si>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</si>
  <si>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</si>
  <si>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</si>
  <si>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</si>
  <si>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</si>
  <si>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</si>
  <si>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</si>
  <si>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</si>
  <si>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</si>
  <si>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</si>
  <si>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</si>
  <si>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</si>
  <si>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</si>
  <si>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</si>
  <si>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</si>
  <si>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</si>
  <si>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</si>
  <si>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</si>
  <si>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</si>
  <si>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</si>
  <si>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</si>
  <si>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</si>
  <si>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</si>
  <si>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</si>
  <si>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</si>
  <si>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</si>
  <si>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</si>
  <si>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</si>
  <si>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</si>
  <si>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</si>
  <si>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</si>
  <si>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</si>
  <si>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</si>
  <si>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</si>
  <si>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</si>
  <si>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</si>
  <si>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</si>
  <si>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</si>
  <si>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</si>
  <si>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</si>
  <si>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</si>
  <si>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</si>
  <si>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</si>
  <si>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</si>
  <si>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</si>
  <si>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</si>
  <si>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</si>
  <si>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</si>
  <si>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</si>
  <si>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</si>
  <si>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</si>
  <si>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</si>
  <si>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</si>
  <si>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</si>
  <si>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</si>
  <si>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</si>
  <si>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</si>
  <si>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</si>
  <si>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</si>
  <si>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</si>
  <si>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</si>
  <si>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</si>
  <si>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</si>
  <si>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</si>
  <si>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</si>
  <si>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</si>
  <si>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</si>
  <si>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</si>
  <si>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</si>
  <si>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</si>
  <si>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</si>
  <si>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</si>
  <si>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</si>
  <si>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</si>
  <si>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</si>
  <si>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</si>
  <si>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</si>
  <si>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</si>
  <si>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</si>
  <si>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</si>
  <si>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</si>
  <si>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</si>
  <si>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</si>
  <si>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</si>
  <si>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</si>
  <si>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</si>
  <si>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</si>
  <si>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</si>
  <si>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</si>
  <si>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</si>
  <si>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</si>
  <si>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</si>
  <si>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</si>
  <si>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</si>
  <si>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</si>
  <si>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</si>
  <si>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</si>
  <si>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</si>
  <si>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</si>
  <si>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</si>
  <si>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</si>
  <si>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</si>
  <si>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</si>
  <si>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</si>
  <si>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</si>
  <si>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</si>
  <si>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</si>
  <si>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</si>
  <si>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</si>
  <si>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</si>
  <si>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</si>
  <si>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</si>
  <si>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</si>
  <si>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</si>
  <si>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</si>
  <si>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</si>
  <si>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</si>
  <si>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</si>
  <si>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</si>
  <si>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</si>
  <si>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</si>
  <si>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</si>
  <si>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</si>
  <si>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</si>
  <si>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</si>
  <si>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</si>
  <si>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</si>
  <si>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</si>
  <si>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</si>
  <si>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</si>
  <si>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</si>
  <si>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</si>
  <si>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</si>
  <si>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</si>
  <si>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</si>
  <si>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</si>
  <si>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</si>
  <si>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</si>
  <si>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</si>
  <si>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</si>
  <si>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</si>
  <si>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</si>
  <si>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</si>
  <si>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</si>
  <si>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</si>
  <si>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</si>
  <si>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</si>
  <si>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</si>
  <si>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</si>
  <si>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</si>
  <si>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</si>
  <si>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</si>
  <si>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</si>
  <si>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</si>
  <si>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</si>
  <si>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</si>
  <si>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</si>
  <si>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</si>
  <si>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</si>
  <si>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</si>
  <si>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</si>
  <si>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</si>
  <si>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</si>
  <si>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</si>
  <si>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</si>
  <si>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</si>
  <si>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</si>
  <si>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</si>
  <si>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</si>
  <si>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</si>
  <si>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</si>
  <si>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</si>
  <si>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</si>
  <si>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</si>
  <si>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</si>
  <si>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</si>
  <si>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</si>
  <si>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</si>
  <si>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</si>
  <si>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</si>
  <si>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</si>
  <si>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</si>
  <si>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</si>
  <si>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</si>
  <si>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</si>
  <si>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</si>
  <si>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</si>
  <si>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</si>
  <si>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</si>
  <si>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</si>
  <si>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</si>
  <si>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</si>
  <si>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</si>
  <si>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</si>
  <si>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</si>
  <si>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</si>
  <si>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</si>
  <si>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</si>
  <si>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</si>
  <si>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</si>
  <si>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</si>
  <si>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</si>
  <si>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</si>
  <si>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</si>
  <si>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</si>
  <si>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</si>
  <si>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</si>
  <si>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</si>
  <si>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</si>
  <si>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</si>
  <si>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</si>
  <si>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</si>
  <si>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</si>
  <si>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</si>
  <si>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</si>
  <si>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</si>
  <si>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</si>
  <si>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</si>
  <si>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</si>
  <si>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</si>
  <si>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</si>
  <si>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</si>
  <si>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</si>
  <si>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</si>
  <si>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</si>
  <si>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</si>
  <si>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</si>
  <si>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</si>
  <si>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</si>
  <si>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</si>
  <si>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</si>
  <si>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</si>
  <si>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</si>
  <si>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</si>
  <si>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</si>
  <si>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</si>
  <si>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</si>
  <si>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</si>
  <si>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</si>
  <si>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</si>
  <si>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</si>
  <si>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</si>
  <si>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</si>
  <si>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</si>
  <si>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</si>
  <si>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</si>
  <si>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</si>
  <si>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</si>
  <si>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</si>
  <si>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</si>
  <si>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</si>
  <si>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</si>
  <si>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</si>
  <si>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</si>
  <si>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</si>
  <si>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</si>
  <si>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</si>
  <si>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</si>
  <si>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</si>
  <si>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</si>
  <si>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</si>
  <si>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</si>
  <si>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</si>
  <si>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</si>
  <si>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</si>
  <si>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</si>
  <si>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</si>
  <si>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</si>
  <si>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</si>
  <si>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</si>
  <si>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</si>
  <si>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</si>
  <si>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</si>
  <si>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</si>
  <si>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</si>
  <si>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</si>
  <si>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</si>
  <si>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</si>
  <si>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</si>
  <si>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</si>
  <si>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</si>
  <si>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</si>
  <si>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</si>
  <si>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</si>
  <si>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</si>
  <si>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</si>
  <si>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</si>
  <si>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</si>
  <si>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</si>
  <si>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</si>
  <si>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</si>
  <si>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</si>
  <si>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</si>
  <si>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</si>
  <si>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</si>
  <si>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</si>
  <si>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</si>
  <si>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</si>
  <si>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</si>
  <si>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</si>
  <si>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</si>
  <si>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</si>
  <si>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</si>
  <si>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</si>
  <si>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</si>
  <si>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</si>
  <si>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</si>
  <si>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</si>
  <si>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</si>
  <si>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</si>
  <si>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</si>
  <si>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</si>
  <si>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</si>
  <si>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</si>
  <si>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</si>
  <si>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</si>
  <si>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</si>
  <si>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</si>
  <si>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</si>
  <si>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</si>
  <si>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</si>
  <si>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</si>
  <si>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</si>
  <si>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</si>
  <si>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</si>
  <si>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</si>
  <si>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</si>
  <si>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</si>
  <si>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</si>
  <si>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</si>
  <si>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</si>
  <si>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</si>
  <si>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</si>
  <si>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</si>
  <si>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</si>
  <si>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</si>
  <si>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</si>
  <si>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</si>
  <si>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</si>
  <si>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</si>
  <si>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</si>
  <si>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</si>
  <si>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</si>
  <si>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</si>
  <si>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</si>
  <si>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</si>
  <si>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</si>
  <si>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</si>
  <si>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</si>
  <si>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</si>
  <si>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</si>
  <si>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</si>
  <si>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</si>
  <si>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</si>
  <si>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</si>
  <si>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</si>
  <si>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</si>
  <si>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</si>
  <si>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</si>
  <si>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</si>
  <si>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</si>
  <si>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</si>
  <si>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</si>
  <si>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</si>
  <si>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</si>
  <si>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</si>
  <si>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</si>
  <si>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</si>
  <si>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</si>
  <si>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</si>
  <si>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</si>
  <si>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</si>
  <si>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</si>
  <si>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</si>
  <si>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</si>
  <si>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</si>
  <si>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</si>
  <si>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</si>
  <si>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</si>
  <si>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</si>
  <si>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</si>
  <si>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</si>
  <si>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</si>
  <si>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</si>
  <si>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</si>
  <si>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</si>
  <si>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</si>
  <si>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</si>
  <si>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</si>
  <si>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</si>
  <si>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</si>
  <si>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</si>
  <si>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</si>
  <si>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</si>
  <si>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</si>
  <si>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</si>
  <si>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</si>
  <si>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</si>
  <si>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</si>
  <si>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</si>
  <si>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</si>
  <si>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</si>
  <si>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</si>
  <si>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</si>
  <si>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</si>
  <si>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</si>
  <si>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</si>
  <si>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</si>
  <si>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</si>
  <si>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</si>
  <si>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</si>
  <si>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</si>
  <si>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</si>
  <si>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</si>
  <si>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</si>
  <si>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</si>
  <si>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</si>
  <si>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</si>
  <si>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</si>
  <si>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</si>
  <si>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</si>
  <si>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</si>
  <si>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</si>
  <si>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</si>
  <si>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</si>
  <si>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</si>
  <si>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</si>
  <si>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</si>
  <si>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</si>
  <si>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</si>
  <si>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</si>
  <si>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</si>
  <si>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</si>
  <si>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</si>
  <si>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</si>
  <si>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</si>
  <si>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</si>
  <si>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</si>
  <si>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</si>
  <si>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</si>
  <si>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</si>
  <si>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</si>
  <si>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</si>
  <si>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</si>
  <si>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</si>
  <si>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</si>
  <si>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</si>
  <si>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</si>
  <si>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</si>
  <si>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</si>
  <si>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</si>
  <si>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</si>
  <si>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</si>
  <si>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</si>
  <si>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</si>
  <si>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</si>
  <si>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</si>
  <si>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</si>
  <si>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</si>
  <si>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</si>
  <si>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</si>
  <si>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</si>
  <si>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</si>
  <si>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</si>
  <si>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</si>
  <si>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</si>
  <si>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</si>
  <si>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</si>
  <si>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</si>
  <si>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</si>
  <si>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</si>
  <si>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</si>
  <si>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</si>
  <si>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</si>
  <si>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</si>
  <si>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</si>
  <si>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</si>
  <si>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</si>
  <si>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</si>
  <si>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</si>
  <si>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</si>
  <si>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</si>
  <si>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</si>
  <si>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</si>
  <si>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</si>
  <si>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</si>
  <si>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</si>
  <si>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</si>
  <si>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</si>
  <si>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</si>
  <si>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</si>
  <si>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</si>
  <si>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</si>
  <si>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</si>
  <si>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</si>
  <si>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</si>
  <si>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</si>
  <si>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</si>
  <si>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</si>
  <si>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</si>
  <si>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</si>
  <si>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</si>
  <si>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</si>
  <si>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</si>
  <si>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</si>
  <si>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</si>
  <si>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</si>
  <si>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</si>
  <si>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</si>
  <si>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</si>
  <si>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</si>
  <si>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</si>
  <si>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</si>
  <si>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</si>
  <si>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</si>
  <si>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</si>
  <si>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</si>
  <si>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</si>
  <si>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</si>
  <si>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</si>
  <si>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</si>
  <si>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</si>
  <si>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</si>
  <si>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</si>
  <si>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</si>
  <si>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</si>
  <si>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</si>
  <si>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</si>
  <si>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</si>
  <si>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</si>
  <si>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</si>
  <si>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</si>
  <si>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</si>
  <si>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</si>
  <si>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</si>
  <si>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</si>
  <si>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</si>
  <si>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</si>
  <si>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</si>
  <si>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</si>
  <si>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</si>
  <si>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</si>
  <si>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</si>
  <si>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</si>
  <si>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</si>
  <si>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</si>
  <si>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</si>
  <si>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</si>
  <si>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</si>
  <si>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</si>
  <si>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</si>
  <si>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</si>
  <si>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</si>
  <si>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</si>
  <si>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</si>
  <si>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</si>
  <si>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</si>
  <si>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</si>
  <si>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</si>
  <si>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</si>
  <si>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</si>
  <si>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</si>
  <si>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</si>
  <si>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</si>
  <si>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</si>
  <si>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</si>
  <si>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</si>
  <si>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</si>
  <si>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</si>
  <si>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</si>
  <si>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</si>
  <si>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</si>
  <si>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</si>
  <si>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</si>
  <si>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</si>
  <si>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</si>
  <si>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</si>
  <si>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</si>
  <si>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</si>
  <si>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</si>
  <si>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</si>
  <si>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</si>
  <si>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</si>
  <si>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</si>
  <si>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</si>
  <si>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</si>
  <si>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</si>
  <si>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</si>
  <si>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</si>
  <si>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</si>
  <si>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</si>
  <si>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</si>
  <si>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</si>
  <si>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</si>
  <si>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</si>
  <si>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</si>
  <si>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</si>
  <si>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</si>
  <si>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</si>
  <si>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</si>
  <si>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</si>
  <si>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</si>
  <si>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</si>
  <si>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</si>
  <si>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</si>
  <si>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</si>
  <si>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</si>
  <si>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</si>
  <si>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</si>
  <si>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</si>
  <si>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</si>
  <si>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</si>
  <si>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</si>
  <si>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</si>
  <si>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</si>
  <si>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</si>
  <si>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</si>
  <si>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</si>
  <si>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</si>
  <si>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</si>
  <si>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</si>
  <si>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</si>
  <si>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</si>
  <si>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</si>
  <si>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</si>
  <si>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</si>
  <si>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</si>
  <si>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</si>
  <si>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</si>
  <si>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</si>
  <si>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</si>
  <si>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</si>
  <si>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</si>
  <si>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</si>
  <si>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</si>
  <si>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</si>
  <si>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</si>
  <si>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</si>
  <si>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</si>
  <si>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</si>
  <si>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</si>
  <si>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</si>
  <si>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</si>
  <si>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</si>
  <si>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</si>
  <si>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</si>
  <si>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</si>
  <si>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</si>
  <si>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</si>
  <si>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</si>
  <si>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</si>
  <si>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</si>
  <si>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</si>
  <si>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</si>
  <si>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</si>
  <si>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</si>
  <si>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</si>
  <si>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</si>
  <si>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</si>
  <si>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</si>
  <si>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</si>
  <si>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</si>
  <si>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</si>
  <si>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</si>
  <si>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</si>
  <si>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</si>
  <si>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</si>
  <si>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</si>
  <si>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</si>
  <si>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</si>
  <si>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</si>
  <si>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</si>
  <si>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</si>
  <si>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</si>
  <si>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</si>
  <si>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</si>
  <si>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</si>
  <si>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</si>
  <si>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</si>
  <si>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</si>
  <si>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</si>
  <si>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</si>
  <si>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</si>
  <si>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</si>
  <si>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</si>
  <si>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</si>
  <si>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</si>
  <si>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</si>
  <si>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</si>
  <si>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</si>
  <si>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</si>
  <si>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</si>
  <si>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</si>
  <si>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</si>
  <si>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</si>
  <si>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</si>
  <si>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</si>
  <si>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</si>
  <si>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</si>
  <si>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</si>
  <si>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</si>
  <si>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</si>
  <si>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</si>
  <si>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</si>
  <si>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</si>
  <si>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</si>
  <si>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</si>
  <si>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</si>
  <si>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</si>
  <si>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</si>
  <si>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</si>
  <si>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</si>
  <si>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</si>
  <si>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</si>
  <si>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</si>
  <si>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</si>
  <si>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</si>
  <si>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</si>
  <si>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</si>
  <si>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</si>
  <si>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</si>
  <si>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</si>
  <si>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</si>
  <si>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</si>
  <si>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</si>
  <si>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</si>
  <si>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</si>
  <si>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</si>
  <si>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</si>
  <si>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</si>
  <si>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</si>
  <si>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</si>
  <si>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</si>
  <si>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</si>
  <si>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</si>
  <si>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</si>
  <si>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</si>
  <si>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</si>
  <si>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</si>
  <si>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</si>
  <si>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</si>
  <si>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</si>
  <si>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</si>
  <si>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</si>
  <si>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</si>
  <si>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</si>
  <si>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</si>
  <si>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</si>
  <si>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</si>
  <si>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</si>
  <si>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</si>
  <si>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</si>
  <si>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</si>
  <si>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</si>
  <si>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</si>
  <si>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</si>
  <si>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</si>
  <si>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</si>
  <si>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</si>
  <si>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</si>
  <si>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</si>
  <si>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</si>
  <si>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</si>
  <si>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</si>
  <si>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</si>
  <si>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</si>
  <si>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</si>
  <si>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</si>
  <si>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</si>
  <si>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</si>
  <si>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</si>
  <si>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</si>
  <si>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</si>
  <si>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</si>
  <si>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</si>
  <si>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</si>
  <si>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</si>
  <si>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</si>
  <si>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</si>
  <si>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</si>
  <si>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</si>
  <si>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</si>
  <si>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</si>
  <si>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</si>
  <si>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</si>
  <si>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</si>
  <si>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</si>
  <si>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</si>
  <si>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</si>
  <si>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</si>
  <si>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</si>
  <si>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</si>
  <si>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</si>
  <si>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</si>
  <si>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</si>
  <si>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</si>
  <si>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</si>
  <si>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</si>
  <si>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</si>
  <si>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</si>
  <si>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</si>
  <si>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</si>
  <si>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</si>
  <si>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</si>
  <si>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</si>
  <si>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</si>
  <si>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</si>
  <si>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</si>
  <si>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</si>
  <si>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</si>
  <si>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</si>
  <si>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</si>
  <si>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</si>
  <si>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</si>
  <si>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</si>
  <si>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</si>
  <si>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</si>
  <si>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</si>
  <si>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</si>
  <si>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</si>
  <si>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</si>
  <si>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</si>
  <si>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</si>
  <si>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</si>
  <si>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</si>
  <si>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</si>
  <si>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</si>
  <si>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</si>
  <si>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</si>
  <si>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</si>
  <si>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</si>
  <si>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</si>
  <si>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</si>
  <si>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</si>
  <si>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</si>
  <si>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</si>
  <si>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</si>
  <si>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</si>
  <si>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</si>
  <si>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</si>
  <si>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</si>
  <si>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</si>
  <si>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</si>
  <si>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</si>
  <si>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</si>
  <si>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</si>
  <si>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</si>
  <si>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</si>
  <si>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</si>
  <si>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</si>
  <si>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</si>
  <si>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</si>
  <si>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</si>
  <si>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</si>
  <si>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</si>
  <si>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</si>
  <si>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</si>
  <si>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</si>
  <si>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</si>
  <si>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</si>
  <si>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</si>
  <si>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</si>
  <si>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</si>
  <si>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</si>
  <si>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</si>
  <si>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</si>
  <si>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</si>
  <si>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</si>
  <si>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</si>
  <si>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</si>
  <si>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</si>
  <si>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</si>
  <si>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</si>
  <si>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</si>
  <si>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</si>
  <si>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</si>
  <si>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</si>
  <si>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</si>
  <si>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</si>
  <si>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</si>
  <si>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</si>
  <si>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</si>
  <si>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</si>
  <si>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</si>
  <si>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</si>
  <si>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</si>
  <si>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</si>
  <si>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</si>
  <si>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</si>
  <si>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</si>
  <si>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</si>
  <si>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</si>
  <si>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</si>
  <si>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</si>
  <si>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</si>
  <si>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</si>
  <si>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</si>
  <si>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</si>
  <si>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</si>
  <si>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</si>
  <si>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</si>
  <si>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</si>
  <si>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</si>
  <si>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</si>
  <si>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</si>
  <si>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</si>
  <si>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</si>
  <si>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</si>
  <si>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</si>
  <si>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</si>
  <si>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</si>
  <si>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</si>
  <si>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</si>
  <si>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</si>
  <si>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</si>
  <si>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</si>
  <si>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</si>
  <si>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</si>
  <si>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</si>
  <si>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</si>
  <si>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</si>
  <si>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</si>
  <si>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</si>
  <si>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</si>
  <si>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</si>
  <si>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</si>
  <si>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</si>
  <si>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</si>
  <si>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</si>
  <si>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</si>
  <si>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</si>
  <si>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</si>
  <si>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</si>
  <si>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</si>
  <si>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</si>
  <si>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</si>
  <si>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</si>
  <si>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</si>
  <si>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</si>
  <si>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</si>
  <si>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</si>
  <si>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</si>
  <si>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</si>
  <si>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</si>
  <si>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</si>
  <si>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</si>
  <si>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</si>
  <si>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</si>
  <si>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</si>
  <si>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</si>
  <si>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</si>
  <si>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</si>
  <si>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</si>
  <si>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</si>
  <si>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</si>
  <si>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</si>
  <si>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</si>
  <si>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</si>
  <si>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</si>
  <si>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</si>
  <si>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</si>
  <si>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</si>
  <si>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</si>
  <si>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</si>
  <si>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</si>
  <si>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</si>
  <si>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</si>
  <si>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</si>
  <si>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</si>
  <si>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</si>
  <si>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</si>
  <si>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</si>
  <si>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</si>
  <si>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</si>
  <si>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</si>
  <si>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</si>
  <si>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</si>
  <si>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</si>
  <si>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</si>
  <si>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</si>
  <si>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</si>
  <si>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</si>
  <si>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</si>
  <si>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</si>
  <si>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</si>
  <si>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</si>
  <si>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</si>
  <si>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</si>
  <si>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</si>
  <si>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</si>
  <si>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</si>
  <si>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</si>
  <si>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</si>
  <si>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</si>
  <si>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</si>
  <si>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</si>
  <si>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</si>
  <si>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</si>
  <si>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</si>
  <si>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</si>
  <si>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</si>
  <si>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</si>
  <si>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</si>
  <si>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</si>
  <si>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</si>
  <si>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</si>
  <si>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</si>
  <si>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</si>
  <si>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</si>
  <si>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</si>
  <si>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</si>
  <si>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</si>
  <si>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</si>
  <si>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</si>
  <si>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</si>
  <si>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</si>
  <si>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</si>
  <si>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</si>
  <si>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</si>
  <si>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</si>
  <si>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</si>
  <si>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</si>
  <si>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</si>
  <si>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</si>
  <si>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</si>
  <si>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</si>
  <si>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</si>
  <si>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</si>
  <si>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</si>
  <si>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</si>
  <si>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</si>
  <si>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</si>
  <si>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</si>
  <si>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</si>
  <si>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</si>
  <si>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</si>
  <si>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</si>
  <si>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</si>
  <si>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</si>
  <si>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</si>
  <si>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</si>
  <si>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</si>
  <si>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</si>
  <si>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</si>
  <si>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</si>
  <si>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</si>
  <si>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</si>
  <si>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</si>
  <si>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</si>
  <si>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</si>
  <si>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</si>
  <si>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</si>
  <si>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</si>
  <si>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</si>
  <si>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</si>
  <si>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</si>
  <si>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</si>
  <si>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</si>
  <si>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</si>
  <si>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</si>
  <si>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</si>
  <si>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</si>
  <si>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</si>
  <si>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</si>
  <si>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</si>
  <si>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</si>
  <si>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</si>
  <si>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</si>
  <si>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</si>
  <si>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</si>
  <si>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</si>
  <si>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</si>
  <si>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</si>
  <si>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</si>
  <si>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</si>
  <si>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</si>
  <si>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</si>
  <si>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</si>
  <si>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</si>
  <si>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</si>
  <si>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</si>
  <si>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</si>
  <si>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</si>
  <si>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</si>
  <si>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</si>
  <si>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</si>
  <si>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</si>
  <si>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</si>
  <si>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</si>
  <si>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</si>
  <si>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</si>
  <si>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</si>
  <si>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</si>
  <si>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</si>
  <si>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</si>
  <si>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</si>
  <si>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</si>
  <si>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</si>
  <si>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</si>
  <si>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</si>
  <si>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</si>
  <si>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</si>
  <si>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</si>
  <si>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</si>
  <si>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</si>
  <si>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</si>
  <si>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</si>
  <si>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</si>
  <si>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</si>
  <si>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</si>
  <si>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</si>
  <si>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</si>
  <si>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</si>
  <si>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</si>
  <si>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</si>
  <si>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</si>
  <si>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</si>
  <si>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</si>
  <si>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</si>
  <si>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</si>
  <si>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</si>
  <si>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</si>
  <si>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</si>
  <si>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</si>
  <si>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</si>
  <si>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</si>
  <si>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</si>
  <si>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</si>
  <si>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</si>
  <si>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</si>
  <si>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</si>
  <si>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</si>
  <si>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</si>
  <si>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</si>
  <si>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</si>
  <si>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</si>
  <si>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</si>
  <si>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</si>
  <si>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</si>
  <si>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</si>
  <si>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</si>
  <si>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</si>
  <si>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</si>
  <si>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</si>
  <si>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</si>
  <si>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</si>
  <si>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</si>
  <si>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</si>
  <si>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</si>
  <si>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</si>
  <si>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</si>
  <si>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</si>
  <si>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</si>
  <si>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</si>
  <si>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</si>
  <si>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</si>
  <si>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</si>
  <si>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</si>
  <si>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</si>
  <si>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</si>
  <si>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</si>
  <si>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</si>
  <si>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</si>
  <si>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</si>
  <si>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</si>
  <si>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</si>
  <si>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</si>
  <si>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</si>
  <si>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</si>
  <si>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</si>
  <si>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</si>
  <si>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</si>
  <si>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</si>
  <si>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</si>
  <si>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</si>
  <si>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</si>
  <si>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</si>
  <si>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</si>
  <si>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</si>
  <si>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</si>
  <si>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</si>
  <si>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</si>
  <si>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</si>
  <si>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</si>
  <si>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</si>
  <si>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</si>
  <si>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</si>
  <si>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</si>
  <si>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</si>
  <si>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</si>
  <si>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</si>
  <si>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</si>
  <si>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</si>
  <si>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</si>
  <si>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</si>
  <si>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</si>
  <si>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</si>
  <si>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</si>
  <si>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</si>
  <si>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</si>
  <si>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</si>
  <si>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</si>
  <si>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</si>
  <si>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</si>
  <si>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</si>
  <si>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</si>
  <si>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</si>
  <si>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</si>
  <si>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</si>
  <si>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</si>
  <si>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</si>
  <si>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</si>
  <si>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</si>
  <si>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</si>
  <si>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</si>
  <si>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</si>
  <si>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</si>
  <si>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</si>
  <si>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</si>
  <si>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</si>
  <si>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</si>
  <si>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</si>
  <si>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</si>
  <si>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</si>
  <si>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</si>
  <si>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</si>
  <si>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</si>
  <si>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</si>
  <si>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</si>
  <si>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</si>
  <si>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</si>
  <si>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</si>
  <si>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</si>
  <si>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</si>
  <si>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</si>
  <si>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</si>
  <si>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</si>
  <si>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</si>
  <si>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</si>
  <si>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</si>
  <si>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</si>
  <si>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</si>
  <si>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</si>
  <si>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</si>
  <si>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</si>
  <si>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</si>
  <si>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</si>
  <si>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</si>
  <si>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</si>
  <si>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</si>
  <si>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</si>
  <si>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</si>
  <si>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</si>
  <si>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</si>
  <si>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</si>
  <si>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</si>
  <si>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</si>
  <si>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</si>
  <si>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</si>
  <si>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</si>
  <si>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</si>
  <si>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</si>
  <si>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</si>
  <si>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</si>
  <si>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</si>
  <si>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</si>
  <si>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</si>
  <si>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</si>
  <si>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</si>
  <si>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</si>
  <si>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</si>
  <si>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</si>
  <si>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</si>
  <si>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</si>
  <si>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</si>
  <si>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</si>
  <si>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</si>
  <si>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</si>
  <si>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</si>
  <si>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</si>
  <si>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</si>
  <si>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</si>
  <si>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</si>
  <si>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</si>
  <si>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</si>
  <si>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</si>
  <si>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</si>
  <si>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</si>
  <si>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</si>
  <si>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</si>
  <si>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</si>
  <si>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</si>
  <si>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</si>
  <si>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</si>
  <si>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</si>
  <si>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</si>
  <si>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</si>
  <si>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</si>
  <si>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</si>
  <si>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</si>
  <si>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</si>
  <si>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</si>
  <si>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</si>
  <si>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</si>
  <si>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</si>
  <si>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</si>
  <si>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</si>
  <si>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</si>
  <si>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</si>
  <si>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</si>
  <si>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</si>
  <si>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</si>
  <si>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</si>
  <si>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</si>
  <si>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</si>
  <si>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</si>
  <si>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</si>
  <si>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</si>
  <si>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</si>
  <si>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</si>
  <si>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</si>
  <si>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</si>
  <si>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</si>
  <si>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</si>
  <si>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</si>
  <si>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</si>
  <si>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</si>
  <si>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</si>
  <si>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</si>
  <si>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</si>
  <si>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</si>
  <si>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</si>
  <si>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</si>
  <si>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</si>
  <si>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</si>
  <si>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</si>
  <si>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</si>
  <si>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</si>
  <si>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</si>
  <si>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</si>
  <si>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</si>
  <si>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</si>
  <si>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</si>
  <si>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</si>
  <si>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</si>
  <si>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</si>
  <si>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</si>
  <si>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</si>
  <si>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</si>
  <si>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</si>
  <si>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</si>
  <si>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</si>
  <si>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</si>
  <si>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</si>
  <si>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</si>
  <si>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</si>
  <si>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</si>
  <si>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</si>
  <si>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</si>
  <si>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</si>
  <si>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</si>
  <si>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</si>
  <si>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</si>
  <si>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</si>
  <si>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</si>
  <si>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</si>
  <si>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</si>
  <si>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</si>
  <si>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</si>
  <si>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</si>
  <si>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</si>
  <si>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</si>
  <si>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</si>
  <si>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</si>
  <si>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</si>
  <si>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</si>
  <si>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</si>
  <si>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</si>
  <si>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</si>
  <si>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</si>
  <si>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</si>
  <si>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</si>
  <si>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</si>
  <si>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</si>
  <si>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</si>
  <si>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</si>
  <si>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</si>
  <si>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</si>
  <si>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</si>
  <si>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</si>
  <si>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</si>
  <si>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</si>
  <si>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</si>
  <si>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</si>
  <si>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</si>
  <si>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</si>
  <si>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</si>
  <si>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</si>
  <si>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</si>
  <si>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</si>
  <si>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</si>
  <si>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</si>
  <si>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</si>
  <si>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</si>
  <si>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</si>
  <si>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</si>
  <si>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</si>
  <si>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</si>
  <si>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</si>
  <si>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</si>
  <si>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</si>
  <si>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</si>
  <si>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</si>
  <si>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</si>
  <si>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</si>
  <si>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</si>
  <si>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</si>
  <si>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</si>
  <si>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</si>
  <si>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</si>
  <si>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</si>
  <si>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</si>
  <si>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</si>
  <si>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</si>
  <si>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</si>
  <si>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</si>
  <si>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</si>
  <si>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</si>
  <si>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</si>
  <si>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</si>
  <si>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</si>
  <si>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</si>
  <si>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</si>
  <si>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</si>
  <si>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</si>
  <si>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</si>
  <si>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</si>
  <si>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</si>
  <si>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</si>
  <si>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</si>
  <si>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</si>
  <si>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</si>
  <si>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</si>
  <si>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</si>
  <si>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</si>
  <si>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</si>
  <si>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</si>
  <si>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</si>
  <si>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</si>
  <si>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</si>
  <si>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</si>
  <si>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</si>
  <si>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</si>
  <si>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</si>
  <si>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</si>
  <si>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</si>
  <si>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</si>
  <si>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</si>
  <si>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</si>
  <si>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</si>
  <si>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</si>
  <si>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</si>
  <si>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</si>
  <si>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</si>
  <si>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</si>
  <si>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</si>
  <si>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</si>
  <si>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</si>
  <si>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</si>
  <si>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</si>
  <si>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</si>
  <si>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</si>
  <si>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</si>
  <si>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</si>
  <si>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</si>
  <si>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</si>
  <si>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</si>
  <si>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</si>
  <si>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</si>
  <si>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</si>
  <si>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</si>
  <si>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</si>
  <si>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</si>
  <si>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</si>
  <si>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</si>
  <si>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</si>
  <si>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</si>
  <si>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</si>
  <si>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</si>
  <si>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</si>
  <si>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</si>
  <si>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</si>
  <si>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</si>
  <si>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</si>
  <si>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</si>
  <si>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</si>
  <si>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</si>
  <si>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</si>
  <si>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</si>
  <si>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</si>
  <si>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</si>
  <si>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</si>
  <si>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</si>
  <si>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</si>
  <si>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</si>
  <si>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</si>
  <si>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</si>
  <si>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</si>
  <si>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</si>
  <si>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</si>
  <si>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</si>
  <si>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</si>
  <si>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</si>
  <si>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</si>
  <si>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</si>
  <si>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</si>
  <si>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</si>
  <si>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</si>
  <si>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</si>
  <si>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</si>
  <si>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</si>
  <si>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</si>
  <si>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</si>
  <si>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</si>
  <si>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</si>
  <si>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</si>
  <si>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</si>
  <si>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</si>
  <si>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</si>
  <si>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</si>
  <si>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</si>
  <si>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</si>
  <si>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</si>
  <si>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</si>
  <si>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</si>
  <si>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</si>
  <si>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</si>
  <si>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</si>
  <si>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</si>
  <si>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</si>
  <si>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</si>
  <si>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</si>
  <si>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</si>
  <si>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</si>
  <si>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</si>
  <si>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</si>
  <si>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</si>
  <si>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</si>
  <si>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</si>
  <si>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</si>
  <si>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</si>
  <si>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</si>
  <si>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</si>
  <si>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</si>
  <si>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</si>
  <si>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</si>
  <si>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</si>
  <si>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</si>
  <si>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</si>
  <si>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</si>
  <si>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</si>
  <si>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</si>
  <si>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</si>
  <si>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</si>
  <si>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</si>
  <si>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</si>
  <si>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</si>
  <si>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</si>
  <si>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</si>
  <si>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</si>
  <si>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</si>
  <si>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</si>
  <si>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</si>
  <si>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</si>
  <si>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</si>
  <si>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</si>
  <si>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</si>
  <si>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</si>
  <si>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</si>
  <si>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</si>
  <si>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</si>
  <si>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</si>
  <si>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</si>
  <si>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</si>
  <si>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</si>
  <si>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</si>
  <si>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</si>
  <si>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</si>
  <si>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</si>
  <si>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</si>
  <si>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</si>
  <si>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</si>
  <si>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</si>
  <si>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</si>
  <si>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</si>
  <si>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</si>
  <si>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</si>
  <si>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</si>
  <si>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</si>
  <si>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</si>
  <si>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</si>
  <si>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</si>
  <si>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</si>
  <si>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</si>
  <si>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</si>
  <si>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</si>
  <si>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</si>
  <si>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</si>
  <si>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</si>
  <si>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</si>
  <si>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</si>
  <si>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</si>
  <si>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</si>
  <si>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</si>
  <si>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</si>
  <si>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</si>
  <si>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</si>
  <si>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</si>
  <si>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</si>
  <si>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</si>
  <si>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</si>
  <si>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</si>
  <si>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</si>
  <si>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</si>
  <si>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</si>
  <si>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</si>
  <si>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</si>
  <si>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</si>
  <si>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</si>
  <si>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</si>
  <si>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</si>
  <si>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</si>
  <si>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</si>
  <si>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</si>
  <si>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</si>
  <si>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</si>
  <si>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</si>
  <si>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</si>
  <si>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</si>
  <si>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</si>
  <si>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</si>
  <si>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</si>
  <si>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</si>
  <si>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</si>
  <si>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</si>
  <si>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</si>
  <si>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</si>
  <si>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</si>
  <si>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</si>
  <si>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</si>
  <si>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</si>
  <si>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</si>
  <si>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</si>
  <si>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</si>
  <si>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</si>
  <si>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</si>
  <si>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</si>
  <si>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</si>
  <si>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</si>
  <si>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</si>
  <si>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</si>
  <si>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</si>
  <si>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</si>
  <si>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</si>
  <si>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</si>
  <si>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</si>
  <si>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</si>
  <si>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</si>
  <si>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</si>
  <si>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</si>
  <si>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</si>
  <si>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</si>
  <si>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</si>
  <si>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</si>
  <si>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</si>
  <si>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</si>
  <si>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</si>
  <si>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</si>
  <si>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</si>
  <si>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</si>
  <si>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</si>
  <si>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</si>
  <si>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</si>
  <si>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</si>
  <si>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</si>
  <si>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</si>
  <si>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</si>
  <si>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</si>
  <si>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</si>
  <si>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</si>
  <si>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</si>
  <si>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</si>
  <si>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</si>
  <si>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</si>
  <si>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</si>
  <si>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</si>
  <si>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</si>
  <si>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</si>
  <si>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</si>
  <si>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</si>
  <si>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</si>
  <si>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</si>
  <si>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</si>
  <si>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</si>
  <si>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</si>
  <si>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</si>
  <si>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</si>
  <si>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</si>
  <si>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</si>
  <si>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</si>
  <si>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</si>
  <si>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</si>
  <si>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</si>
  <si>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</si>
  <si>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</si>
  <si>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</si>
  <si>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</si>
  <si>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</si>
  <si>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</si>
  <si>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</si>
  <si>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</si>
  <si>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</si>
  <si>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</si>
  <si>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</si>
  <si>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</si>
  <si>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</si>
  <si>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</si>
  <si>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</si>
  <si>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</si>
  <si>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</si>
  <si>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</si>
  <si>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</si>
  <si>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</si>
  <si>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</si>
  <si>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</si>
  <si>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</si>
  <si>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</si>
  <si>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</si>
  <si>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</si>
  <si>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</si>
  <si>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</si>
  <si>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</si>
  <si>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</si>
  <si>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</si>
  <si>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</si>
  <si>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</si>
  <si>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</si>
  <si>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</si>
  <si>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</si>
  <si>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</si>
  <si>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</si>
  <si>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</si>
  <si>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</si>
  <si>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</si>
  <si>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</si>
  <si>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</si>
  <si>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</si>
  <si>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</si>
  <si>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</si>
  <si>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</si>
  <si>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</si>
  <si>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</si>
  <si>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</si>
  <si>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</si>
  <si>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</si>
  <si>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</si>
  <si>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</si>
  <si>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</si>
  <si>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</si>
  <si>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</si>
  <si>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</si>
  <si>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</si>
  <si>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</si>
  <si>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</si>
  <si>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</si>
  <si>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</si>
  <si>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</si>
  <si>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</si>
  <si>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</si>
  <si>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</si>
  <si>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</si>
  <si>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</si>
  <si>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</si>
  <si>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</si>
  <si>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</si>
  <si>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</si>
  <si>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</si>
  <si>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</si>
  <si>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</si>
  <si>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</si>
  <si>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</si>
  <si>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</si>
  <si>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</si>
  <si>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</si>
  <si>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</si>
  <si>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</si>
  <si>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</si>
  <si>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</si>
  <si>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</si>
  <si>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</si>
  <si>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</si>
  <si>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</si>
  <si>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</si>
  <si>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</si>
  <si>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</si>
  <si>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</si>
  <si>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</si>
  <si>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</si>
  <si>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</si>
  <si>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</si>
  <si>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</si>
  <si>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</si>
  <si>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</si>
  <si>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</si>
  <si>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</si>
  <si>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</si>
  <si>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</si>
  <si>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</si>
  <si>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</si>
  <si>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</si>
  <si>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</si>
  <si>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</si>
  <si>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</si>
  <si>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</si>
  <si>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</si>
  <si>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</si>
  <si>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</si>
  <si>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</si>
  <si>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</si>
  <si>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</si>
  <si>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</si>
  <si>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</si>
  <si>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</si>
  <si>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</si>
  <si>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</si>
  <si>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</si>
  <si>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</si>
  <si>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</si>
  <si>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</si>
  <si>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</si>
  <si>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</si>
  <si>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</si>
  <si>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</si>
  <si>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</si>
  <si>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</si>
  <si>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</si>
  <si>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</si>
  <si>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</si>
  <si>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</si>
  <si>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</si>
  <si>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</si>
  <si>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</si>
  <si>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</si>
  <si>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</si>
  <si>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</si>
  <si>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</si>
  <si>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</si>
  <si>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</si>
  <si>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</si>
  <si>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</si>
  <si>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</si>
  <si>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</si>
  <si>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</si>
  <si>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</si>
  <si>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</si>
  <si>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</si>
  <si>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</si>
  <si>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</si>
  <si>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</si>
  <si>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</si>
  <si>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</si>
  <si>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</si>
  <si>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</si>
  <si>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</si>
  <si>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</si>
  <si>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</si>
  <si>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</si>
  <si>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</si>
  <si>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</si>
  <si>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</si>
  <si>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</si>
  <si>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</si>
  <si>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</si>
  <si>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</si>
  <si>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</si>
  <si>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</si>
  <si>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</si>
  <si>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</si>
  <si>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</si>
  <si>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</si>
  <si>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</si>
  <si>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</si>
  <si>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</si>
  <si>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</si>
  <si>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</si>
  <si>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</si>
  <si>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</si>
  <si>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</si>
  <si>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</si>
  <si>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</si>
  <si>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</si>
  <si>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</si>
  <si>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</si>
  <si>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</si>
  <si>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</si>
  <si>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</si>
  <si>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</si>
  <si>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</si>
  <si>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</si>
  <si>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</si>
  <si>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</si>
  <si>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</si>
  <si>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</si>
  <si>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</si>
  <si>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</si>
  <si>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</si>
  <si>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</si>
  <si>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</si>
  <si>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</si>
  <si>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</si>
  <si>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</si>
  <si>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</si>
  <si>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</si>
  <si>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</si>
  <si>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</si>
  <si>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</si>
  <si>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</si>
  <si>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</si>
  <si>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</si>
  <si>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</si>
  <si>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</si>
  <si>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</si>
  <si>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</si>
  <si>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</si>
  <si>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</si>
  <si>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</si>
  <si>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</si>
  <si>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</si>
  <si>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</si>
  <si>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</si>
  <si>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</si>
  <si>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</si>
  <si>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</si>
  <si>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</si>
  <si>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</si>
  <si>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</si>
  <si>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</si>
  <si>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</si>
  <si>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</si>
  <si>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</si>
  <si>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</si>
  <si>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</si>
  <si>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</si>
  <si>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</si>
  <si>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</si>
  <si>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</si>
  <si>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</si>
  <si>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</si>
  <si>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</si>
  <si>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</si>
  <si>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</si>
  <si>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</si>
  <si>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</si>
  <si>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</si>
  <si>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</si>
  <si>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</si>
  <si>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</si>
  <si>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</si>
  <si>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</si>
  <si>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</si>
  <si>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</si>
  <si>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</si>
  <si>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</si>
  <si>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</si>
  <si>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</si>
  <si>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</si>
  <si>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</si>
  <si>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</si>
  <si>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</si>
  <si>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</si>
  <si>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</si>
  <si>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</si>
  <si>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</si>
  <si>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</si>
  <si>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</si>
  <si>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</si>
  <si>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</si>
  <si>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</si>
  <si>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</si>
  <si>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</si>
  <si>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</si>
  <si>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</si>
  <si>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</si>
  <si>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</si>
  <si>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</si>
  <si>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</si>
  <si>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</si>
  <si>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</si>
  <si>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</si>
  <si>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</si>
  <si>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</si>
  <si>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</si>
  <si>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</si>
  <si>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</si>
  <si>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</si>
  <si>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</si>
  <si>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</si>
  <si>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</si>
  <si>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</si>
  <si>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</si>
  <si>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</si>
  <si>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</si>
  <si>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</si>
  <si>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</si>
  <si>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</si>
  <si>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</si>
  <si>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</si>
  <si>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</si>
  <si>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</si>
  <si>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</si>
  <si>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</si>
  <si>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</si>
  <si>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</si>
  <si>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</si>
  <si>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</si>
  <si>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</si>
  <si>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</si>
  <si>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</si>
  <si>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</si>
  <si>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</si>
  <si>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</si>
  <si>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</si>
  <si>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</si>
  <si>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</si>
  <si>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</si>
  <si>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</si>
  <si>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</si>
  <si>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</si>
  <si>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</si>
  <si>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</si>
  <si>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</si>
  <si>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</si>
  <si>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</si>
  <si>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</si>
  <si>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</si>
  <si>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</si>
  <si>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</si>
  <si>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</si>
  <si>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</si>
  <si>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</si>
  <si>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</si>
  <si>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</si>
  <si>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</si>
  <si>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</si>
  <si>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</si>
  <si>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</si>
  <si>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</si>
  <si>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</si>
  <si>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</si>
  <si>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</si>
  <si>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</si>
  <si>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</si>
  <si>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</si>
  <si>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</si>
  <si>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</si>
  <si>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</si>
  <si>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</si>
  <si>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</si>
  <si>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</si>
  <si>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</si>
  <si>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</si>
  <si>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</si>
  <si>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</si>
  <si>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</si>
  <si>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</si>
  <si>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</si>
  <si>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</si>
  <si>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</si>
  <si>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</si>
  <si>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</si>
  <si>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</si>
  <si>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</si>
  <si>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</si>
  <si>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</si>
  <si>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</si>
  <si>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</si>
  <si>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</si>
  <si>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</si>
  <si>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</si>
  <si>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</si>
  <si>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</si>
  <si>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</si>
  <si>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</si>
  <si>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</si>
  <si>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</si>
  <si>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</si>
  <si>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</si>
  <si>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</si>
  <si>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</si>
  <si>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</si>
  <si>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</si>
  <si>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</si>
  <si>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</si>
  <si>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</si>
  <si>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</si>
  <si>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</si>
  <si>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</si>
  <si>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</si>
  <si>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</si>
  <si>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</si>
  <si>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</si>
  <si>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</si>
  <si>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</si>
  <si>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</si>
  <si>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</si>
  <si>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</si>
  <si>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</si>
  <si>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</si>
  <si>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</si>
  <si>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</si>
  <si>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</si>
  <si>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</si>
  <si>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</si>
  <si>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</si>
  <si>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</si>
  <si>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</si>
  <si>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</si>
  <si>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</si>
  <si>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</si>
  <si>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</si>
  <si>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</si>
  <si>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</si>
  <si>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</si>
  <si>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</si>
  <si>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</si>
  <si>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</si>
  <si>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</si>
  <si>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</si>
  <si>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</si>
  <si>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</si>
  <si>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</si>
  <si>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</si>
  <si>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</si>
  <si>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</si>
  <si>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</si>
  <si>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</si>
  <si>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</si>
  <si>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</si>
  <si>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</si>
  <si>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</si>
  <si>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</si>
  <si>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</si>
  <si>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</si>
  <si>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</si>
  <si>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</si>
  <si>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</si>
  <si>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</si>
  <si>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</si>
  <si>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</si>
  <si>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</si>
  <si>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</si>
  <si>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</si>
  <si>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</si>
  <si>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</si>
  <si>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</si>
  <si>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</si>
  <si>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</si>
  <si>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</si>
  <si>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</si>
  <si>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</si>
  <si>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</si>
  <si>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</si>
  <si>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</si>
  <si>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</si>
  <si>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</si>
  <si>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</si>
  <si>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</si>
  <si>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</si>
  <si>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</si>
  <si>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</si>
  <si>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</si>
  <si>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</si>
  <si>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</si>
  <si>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</si>
  <si>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</si>
  <si>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</si>
  <si>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</si>
  <si>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</si>
  <si>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</si>
  <si>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</si>
  <si>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</si>
  <si>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</si>
  <si>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</si>
  <si>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</si>
  <si>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</si>
  <si>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</si>
  <si>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</si>
  <si>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</si>
  <si>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</si>
  <si>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</si>
  <si>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</si>
  <si>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</si>
  <si>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</si>
  <si>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</si>
  <si>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</si>
  <si>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</si>
  <si>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</si>
  <si>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</si>
  <si>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</si>
  <si>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</si>
  <si>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</si>
  <si>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</si>
  <si>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</si>
  <si>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</si>
  <si>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</si>
  <si>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</si>
  <si>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</si>
  <si>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</si>
  <si>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</si>
  <si>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</si>
  <si>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</si>
  <si>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</si>
  <si>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</si>
  <si>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</si>
  <si>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</si>
  <si>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</si>
  <si>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</si>
  <si>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</si>
  <si>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</si>
  <si>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</si>
  <si>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</si>
  <si>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</si>
  <si>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</si>
  <si>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</si>
  <si>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</si>
  <si>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</si>
  <si>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</si>
  <si>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</si>
  <si>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</si>
  <si>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</si>
  <si>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</si>
  <si>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</si>
  <si>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</si>
  <si>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</si>
  <si>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</si>
  <si>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</si>
  <si>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</si>
  <si>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</si>
  <si>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</si>
  <si>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</si>
  <si>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</si>
  <si>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</si>
  <si>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</si>
  <si>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</si>
  <si>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</si>
  <si>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</si>
  <si>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</si>
  <si>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</si>
  <si>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</si>
  <si>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</si>
  <si>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</si>
  <si>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</si>
  <si>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</si>
  <si>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</si>
  <si>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</si>
  <si>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</si>
  <si>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</si>
  <si>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</si>
  <si>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</si>
  <si>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</si>
  <si>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</si>
  <si>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</si>
  <si>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</si>
  <si>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</si>
  <si>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</si>
  <si>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</si>
  <si>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</si>
  <si>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</si>
  <si>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</si>
  <si>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</si>
  <si>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</si>
  <si>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</si>
  <si>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</si>
  <si>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</si>
  <si>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</si>
  <si>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</si>
  <si>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</si>
  <si>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</si>
  <si>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</si>
  <si>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</si>
  <si>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</si>
  <si>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</si>
  <si>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</si>
  <si>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</si>
  <si>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</si>
  <si>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</si>
  <si>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</si>
  <si>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</si>
  <si>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</si>
  <si>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</si>
  <si>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</si>
  <si>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</si>
  <si>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</si>
  <si>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</si>
  <si>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</si>
  <si>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</si>
  <si>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</si>
  <si>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</si>
  <si>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</si>
  <si>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</si>
  <si>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</si>
  <si>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</si>
  <si>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</si>
  <si>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</si>
  <si>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</si>
  <si>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</si>
  <si>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</si>
  <si>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</si>
  <si>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</si>
  <si>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</si>
  <si>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</si>
  <si>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</si>
  <si>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</si>
  <si>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</si>
  <si>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</si>
  <si>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</si>
  <si>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</si>
  <si>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</si>
  <si>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</si>
  <si>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</si>
  <si>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</si>
  <si>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</si>
  <si>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</si>
  <si>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</si>
  <si>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</si>
  <si>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</si>
  <si>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</si>
  <si>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</si>
  <si>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</si>
  <si>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</si>
  <si>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</si>
  <si>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</si>
  <si>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</si>
  <si>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</si>
  <si>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</si>
  <si>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</si>
  <si>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</si>
  <si>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</si>
  <si>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</si>
  <si>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</si>
  <si>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</si>
  <si>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</si>
  <si>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</si>
  <si>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</si>
  <si>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</si>
  <si>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</si>
  <si>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</si>
  <si>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</si>
  <si>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</si>
  <si>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</si>
  <si>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</si>
  <si>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</si>
  <si>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</si>
  <si>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</si>
  <si>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</si>
  <si>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</si>
  <si>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</si>
  <si>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</si>
  <si>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</si>
  <si>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</si>
  <si>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</si>
  <si>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</si>
  <si>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</si>
  <si>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</si>
  <si>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</si>
  <si>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</si>
  <si>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</si>
  <si>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</si>
  <si>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</si>
  <si>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</si>
  <si>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</si>
  <si>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</si>
  <si>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</si>
  <si>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</si>
  <si>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</si>
  <si>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</si>
  <si>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</si>
  <si>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</si>
  <si>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</si>
  <si>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</si>
  <si>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</si>
  <si>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</si>
  <si>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</si>
  <si>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</si>
  <si>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</si>
  <si>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</si>
  <si>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</si>
  <si>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</si>
  <si>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</si>
  <si>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</si>
  <si>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</si>
  <si>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</si>
  <si>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</si>
  <si>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</si>
  <si>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</si>
  <si>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</si>
  <si>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</si>
  <si>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</si>
  <si>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</si>
  <si>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</si>
  <si>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</si>
  <si>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</si>
  <si>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</si>
  <si>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</si>
  <si>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</si>
  <si>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</si>
  <si>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</si>
  <si>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</si>
  <si>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</si>
  <si>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</si>
  <si>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</si>
  <si>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</si>
  <si>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</si>
  <si>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</si>
  <si>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</si>
  <si>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</si>
  <si>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</si>
  <si>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</si>
  <si>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</si>
  <si>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</si>
  <si>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</si>
  <si>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</si>
  <si>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</si>
  <si>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</si>
  <si>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</si>
  <si>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</si>
  <si>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</si>
  <si>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</si>
  <si>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</si>
  <si>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</si>
  <si>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</si>
  <si>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</si>
  <si>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</si>
  <si>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</si>
  <si>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</si>
  <si>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</si>
  <si>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</si>
  <si>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</si>
  <si>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</si>
  <si>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</si>
  <si>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</si>
  <si>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</si>
  <si>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</si>
  <si>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</si>
  <si>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</si>
  <si>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</si>
  <si>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</si>
  <si>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</si>
  <si>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</si>
  <si>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</si>
  <si>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</si>
  <si>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</si>
  <si>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</si>
  <si>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</si>
  <si>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</si>
  <si>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</si>
  <si>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</si>
  <si>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</si>
  <si>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</si>
  <si>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</si>
  <si>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</si>
  <si>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</si>
  <si>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</si>
  <si>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</si>
  <si>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</si>
  <si>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</si>
  <si>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</si>
  <si>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</si>
  <si>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</si>
  <si>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</si>
  <si>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</si>
  <si>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</si>
  <si>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</si>
  <si>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</si>
  <si>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</si>
  <si>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</si>
  <si>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</si>
  <si>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</si>
  <si>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</si>
  <si>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</si>
  <si>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</si>
  <si>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</si>
  <si>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</si>
  <si>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</si>
  <si>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</si>
  <si>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</si>
  <si>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</si>
  <si>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</si>
  <si>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</si>
  <si>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</si>
  <si>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</si>
  <si>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</si>
  <si>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</si>
  <si>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</si>
  <si>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</si>
  <si>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</si>
  <si>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</si>
  <si>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</si>
  <si>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</si>
  <si>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</si>
  <si>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</si>
  <si>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</si>
  <si>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</si>
  <si>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</si>
  <si>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</si>
  <si>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</si>
  <si>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</si>
  <si>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</si>
  <si>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</si>
  <si>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</si>
  <si>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</si>
  <si>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</si>
  <si>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</si>
  <si>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</si>
  <si>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</si>
  <si>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</si>
  <si>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</si>
  <si>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</si>
  <si>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</si>
  <si>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</si>
  <si>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</si>
  <si>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</si>
  <si>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</si>
  <si>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</si>
  <si>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</si>
  <si>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</si>
  <si>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</si>
  <si>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</si>
  <si>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</si>
  <si>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</si>
  <si>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</si>
  <si>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</si>
  <si>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</si>
  <si>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</si>
  <si>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</si>
  <si>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</si>
  <si>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</si>
  <si>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</si>
  <si>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</si>
  <si>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</si>
  <si>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</si>
  <si>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</si>
  <si>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</si>
  <si>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</si>
  <si>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</si>
  <si>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</si>
  <si>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</si>
  <si>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</si>
  <si>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</si>
  <si>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</si>
  <si>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</si>
  <si>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</si>
  <si>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</si>
  <si>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</si>
  <si>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</si>
  <si>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</si>
  <si>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</si>
  <si>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</si>
  <si>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</si>
  <si>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</si>
  <si>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</si>
  <si>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</si>
  <si>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</si>
  <si>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</si>
  <si>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</si>
  <si>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</si>
  <si>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</si>
  <si>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</si>
  <si>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</si>
  <si>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</si>
  <si>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</si>
  <si>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</si>
  <si>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</si>
  <si>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</si>
  <si>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</si>
  <si>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</si>
  <si>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</si>
  <si>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</si>
  <si>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</si>
  <si>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</si>
  <si>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</si>
  <si>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</si>
  <si>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</si>
  <si>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</si>
  <si>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</si>
  <si>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</si>
  <si>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</si>
  <si>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</si>
  <si>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</si>
  <si>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</si>
  <si>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</si>
  <si>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</si>
  <si>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</si>
  <si>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</si>
  <si>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</si>
  <si>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</si>
  <si>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</si>
  <si>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</si>
  <si>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</si>
  <si>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</si>
  <si>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</si>
  <si>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</si>
  <si>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</si>
  <si>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</si>
  <si>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</si>
  <si>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</si>
  <si>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</si>
  <si>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</si>
  <si>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</si>
  <si>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</si>
  <si>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</si>
  <si>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</si>
  <si>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</si>
  <si>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</si>
  <si>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</si>
  <si>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</si>
  <si>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</si>
  <si>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</si>
  <si>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</si>
  <si>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</si>
  <si>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</si>
  <si>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</si>
  <si>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</si>
  <si>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</si>
  <si>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</si>
  <si>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</si>
  <si>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</si>
  <si>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</si>
  <si>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</si>
  <si>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</si>
  <si>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</si>
  <si>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</si>
  <si>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</si>
  <si>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</si>
  <si>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</si>
  <si>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</si>
  <si>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</si>
  <si>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</si>
  <si>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</si>
  <si>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</si>
  <si>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</si>
  <si>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</si>
  <si>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</si>
  <si>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</si>
  <si>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</si>
  <si>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</si>
  <si>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</si>
  <si>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</si>
  <si>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</si>
  <si>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</si>
  <si>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</si>
  <si>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</si>
  <si>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</si>
  <si>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</si>
  <si>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</si>
  <si>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</si>
  <si>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</si>
  <si>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</si>
  <si>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</si>
  <si>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</si>
  <si>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</si>
  <si>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</si>
  <si>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</si>
  <si>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</si>
  <si>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</si>
  <si>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</si>
  <si>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</si>
  <si>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</si>
  <si>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</si>
  <si>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</si>
  <si>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</si>
  <si>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</si>
  <si>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</si>
  <si>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</si>
  <si>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</si>
  <si>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</si>
  <si>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</si>
  <si>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</si>
  <si>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</si>
  <si>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</si>
  <si>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</si>
  <si>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</si>
  <si>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</si>
  <si>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</si>
  <si>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</si>
  <si>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</si>
  <si>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</si>
  <si>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</si>
  <si>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</si>
  <si>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</si>
  <si>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</si>
  <si>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</si>
  <si>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</si>
  <si>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</si>
  <si>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</si>
  <si>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</si>
  <si>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</si>
  <si>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</si>
  <si>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</si>
  <si>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</si>
  <si>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</si>
  <si>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</si>
  <si>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</si>
  <si>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</si>
  <si>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</si>
  <si>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</si>
  <si>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</si>
  <si>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</si>
  <si>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</si>
  <si>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</si>
  <si>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</si>
  <si>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</si>
  <si>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</si>
  <si>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</si>
  <si>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</si>
  <si>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</si>
  <si>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</si>
  <si>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</si>
  <si>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</si>
  <si>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</si>
  <si>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</si>
  <si>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</si>
  <si>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</si>
  <si>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</si>
  <si>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</si>
  <si>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</si>
  <si>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</si>
  <si>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</si>
  <si>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</si>
  <si>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</si>
  <si>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</si>
  <si>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</si>
  <si>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</si>
  <si>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</si>
  <si>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</si>
  <si>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</si>
  <si>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</si>
  <si>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</si>
  <si>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</si>
  <si>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</si>
  <si>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</si>
  <si>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</si>
  <si>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</si>
  <si>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</si>
  <si>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</si>
  <si>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</si>
  <si>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</si>
  <si>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</si>
  <si>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</si>
  <si>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</si>
  <si>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</si>
  <si>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</si>
  <si>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</si>
  <si>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</si>
  <si>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</si>
  <si>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</si>
  <si>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</si>
  <si>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</si>
  <si>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</si>
  <si>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</si>
  <si>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</si>
  <si>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</si>
  <si>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</si>
  <si>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</si>
  <si>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</si>
  <si>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</si>
  <si>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</si>
  <si>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</si>
  <si>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</si>
  <si>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</si>
  <si>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</si>
  <si>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</si>
  <si>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</si>
  <si>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</si>
  <si>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</si>
  <si>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</si>
  <si>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</si>
  <si>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</si>
  <si>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</si>
  <si>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</si>
  <si>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</si>
  <si>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</si>
  <si>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</si>
  <si>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</si>
  <si>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</si>
  <si>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</si>
  <si>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</si>
  <si>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</si>
  <si>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</si>
  <si>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</si>
  <si>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</si>
  <si>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</si>
  <si>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</si>
  <si>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</si>
  <si>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</si>
  <si>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</si>
  <si>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</si>
  <si>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</si>
  <si>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</si>
  <si>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</si>
  <si>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</si>
  <si>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</si>
  <si>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</si>
  <si>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</si>
  <si>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</si>
  <si>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</si>
  <si>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</si>
  <si>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</si>
  <si>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</si>
  <si>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</si>
  <si>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</si>
  <si>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</si>
  <si>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</si>
  <si>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</si>
  <si>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</si>
  <si>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</si>
  <si>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</si>
  <si>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</si>
  <si>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</si>
  <si>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</si>
  <si>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</si>
  <si>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</si>
  <si>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</si>
  <si>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</si>
  <si>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</si>
  <si>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</si>
  <si>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</si>
  <si>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</si>
  <si>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</si>
  <si>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</si>
  <si>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</si>
  <si>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</si>
  <si>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</si>
  <si>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</si>
  <si>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</si>
  <si>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</si>
  <si>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</si>
  <si>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</si>
  <si>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</si>
  <si>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</si>
  <si>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</si>
  <si>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</si>
  <si>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</si>
  <si>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</si>
  <si>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</si>
  <si>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</si>
  <si>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</si>
  <si>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</si>
  <si>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</si>
  <si>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</si>
  <si>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</si>
  <si>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</si>
  <si>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</si>
  <si>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</si>
  <si>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</si>
  <si>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</si>
  <si>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</si>
  <si>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</si>
  <si>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</si>
  <si>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</si>
  <si>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</si>
  <si>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</si>
  <si>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</si>
  <si>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</si>
  <si>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</si>
  <si>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</si>
  <si>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</si>
  <si>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</si>
  <si>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</si>
  <si>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</si>
  <si>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</si>
  <si>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</si>
  <si>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</si>
  <si>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</si>
  <si>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</si>
  <si>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</si>
  <si>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</si>
  <si>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</si>
  <si>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</si>
  <si>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</si>
  <si>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</si>
  <si>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</si>
  <si>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</si>
  <si>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</si>
  <si>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</si>
  <si>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</si>
  <si>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</si>
  <si>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</si>
  <si>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</si>
  <si>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</si>
  <si>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</si>
  <si>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</si>
  <si>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</si>
  <si>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</si>
  <si>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</si>
  <si>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</si>
  <si>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</si>
  <si>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</si>
  <si>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</si>
  <si>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</si>
  <si>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</si>
  <si>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</si>
  <si>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</si>
  <si>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</si>
  <si>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</si>
  <si>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</si>
  <si>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</si>
  <si>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</si>
  <si>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</si>
  <si>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</si>
  <si>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</si>
  <si>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</si>
  <si>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</si>
  <si>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</si>
  <si>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</si>
  <si>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</si>
  <si>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</si>
  <si>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</si>
  <si>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</si>
  <si>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</si>
  <si>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</si>
  <si>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</si>
  <si>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</si>
  <si>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</si>
  <si>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</si>
  <si>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</si>
  <si>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</si>
  <si>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</si>
  <si>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</si>
  <si>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</si>
  <si>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</si>
  <si>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</si>
  <si>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</si>
  <si>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</si>
  <si>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</si>
  <si>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</si>
  <si>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</si>
  <si>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</si>
  <si>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</si>
  <si>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</si>
  <si>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</si>
  <si>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</si>
  <si>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</si>
  <si>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</si>
  <si>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</si>
  <si>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</si>
  <si>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</si>
  <si>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</si>
  <si>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</si>
  <si>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</si>
  <si>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</si>
  <si>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</si>
  <si>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</si>
  <si>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</si>
  <si>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</si>
  <si>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</si>
  <si>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</si>
  <si>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</si>
  <si>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</si>
  <si>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</si>
  <si>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</si>
  <si>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</si>
  <si>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</si>
  <si>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</si>
  <si>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</si>
  <si>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</si>
  <si>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</si>
  <si>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</si>
  <si>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</si>
  <si>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</si>
  <si>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</si>
  <si>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</si>
  <si>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</si>
  <si>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</si>
  <si>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</si>
  <si>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</si>
  <si>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</si>
  <si>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</si>
  <si>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</si>
  <si>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</si>
  <si>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</si>
  <si>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</si>
  <si>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</si>
  <si>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</si>
  <si>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</si>
  <si>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</si>
  <si>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</si>
  <si>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</si>
  <si>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</si>
  <si>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</si>
  <si>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</si>
  <si>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</si>
  <si>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</si>
  <si>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</si>
  <si>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</si>
  <si>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</si>
  <si>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</si>
  <si>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</si>
  <si>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</si>
  <si>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</si>
  <si>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</si>
  <si>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</si>
  <si>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</si>
  <si>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</si>
  <si>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</si>
  <si>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</si>
  <si>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</si>
  <si>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</si>
  <si>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</si>
  <si>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</si>
  <si>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</si>
  <si>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</si>
  <si>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</si>
  <si>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</si>
  <si>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</si>
  <si>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</si>
  <si>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</si>
  <si>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</si>
  <si>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</si>
  <si>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</si>
  <si>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</si>
  <si>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</si>
  <si>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</si>
  <si>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</si>
  <si>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</si>
  <si>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</si>
  <si>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</si>
  <si>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</si>
  <si>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</si>
  <si>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</si>
  <si>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</si>
  <si>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</si>
  <si>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</si>
  <si>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</si>
  <si>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</si>
  <si>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</si>
  <si>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</si>
  <si>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</si>
  <si>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</si>
  <si>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</si>
  <si>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</si>
  <si>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</si>
  <si>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</si>
  <si>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</si>
  <si>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</si>
  <si>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</si>
  <si>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</si>
  <si>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</si>
  <si>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</si>
  <si>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</si>
  <si>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</si>
  <si>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</si>
  <si>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</si>
  <si>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</si>
  <si>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</si>
  <si>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</si>
  <si>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</si>
  <si>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</si>
  <si>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</si>
  <si>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</si>
  <si>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</si>
  <si>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</si>
  <si>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</si>
  <si>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</si>
  <si>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</si>
  <si>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</si>
  <si>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</si>
  <si>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</si>
  <si>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</si>
  <si>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</si>
  <si>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</si>
  <si>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</si>
  <si>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</si>
  <si>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</si>
  <si>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</si>
  <si>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</si>
  <si>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</si>
  <si>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</si>
  <si>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</si>
  <si>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</si>
  <si>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</si>
  <si>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</si>
  <si>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</si>
  <si>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</si>
  <si>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</si>
  <si>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</si>
  <si>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</si>
  <si>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</si>
  <si>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</si>
  <si>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</si>
  <si>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</si>
  <si>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</si>
  <si>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</si>
  <si>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</si>
  <si>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</si>
  <si>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</si>
  <si>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</si>
  <si>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</si>
  <si>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</si>
  <si>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</si>
  <si>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</si>
  <si>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</si>
  <si>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</si>
  <si>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</si>
  <si>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</si>
  <si>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</si>
  <si>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</si>
  <si>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</si>
  <si>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</si>
  <si>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</si>
  <si>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</si>
  <si>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</si>
  <si>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</si>
  <si>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</si>
  <si>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</si>
  <si>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</si>
  <si>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</si>
  <si>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</si>
  <si>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</si>
  <si>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</si>
  <si>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</si>
  <si>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</si>
  <si>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</si>
  <si>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</si>
  <si>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</si>
  <si>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</si>
  <si>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</si>
  <si>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</si>
  <si>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</si>
  <si>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</si>
  <si>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</si>
  <si>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</si>
  <si>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</si>
  <si>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</si>
  <si>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</si>
  <si>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</si>
  <si>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</si>
  <si>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</si>
  <si>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</si>
  <si>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</si>
  <si>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</si>
  <si>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</si>
  <si>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</si>
  <si>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</si>
  <si>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</si>
  <si>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</si>
  <si>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</si>
  <si>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</si>
  <si>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</si>
  <si>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</si>
  <si>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</si>
  <si>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</si>
  <si>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</si>
  <si>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</si>
  <si>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</si>
  <si>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</si>
  <si>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</si>
  <si>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</si>
  <si>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</si>
  <si>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</si>
  <si>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</si>
  <si>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</si>
  <si>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</si>
  <si>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</si>
  <si>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</si>
  <si>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</si>
  <si>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</si>
  <si>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</si>
  <si>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</si>
  <si>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</si>
  <si>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</si>
  <si>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</si>
  <si>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</si>
  <si>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</si>
  <si>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</si>
  <si>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</si>
  <si>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</si>
  <si>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</si>
  <si>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</si>
  <si>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</si>
  <si>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</si>
  <si>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</si>
  <si>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</si>
  <si>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</si>
  <si>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</si>
  <si>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</si>
  <si>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</si>
  <si>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</si>
  <si>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</si>
  <si>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</si>
  <si>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</si>
  <si>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</si>
  <si>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</si>
  <si>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</si>
  <si>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</si>
  <si>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</si>
  <si>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</si>
  <si>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</si>
  <si>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</si>
  <si>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</si>
  <si>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</si>
  <si>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</si>
  <si>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</si>
  <si>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</si>
  <si>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</si>
  <si>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</si>
  <si>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</si>
  <si>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</si>
  <si>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</si>
  <si>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</si>
  <si>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</si>
  <si>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</si>
  <si>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</si>
  <si>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</si>
  <si>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</si>
  <si>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</si>
  <si>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</si>
  <si>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</si>
  <si>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</si>
  <si>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</si>
  <si>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</si>
  <si>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</si>
  <si>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</si>
  <si>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</si>
  <si>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</si>
  <si>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</si>
  <si>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</si>
  <si>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</si>
  <si>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</si>
  <si>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</si>
  <si>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</si>
  <si>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</si>
  <si>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</si>
  <si>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</si>
  <si>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</si>
  <si>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</si>
  <si>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</si>
  <si>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</si>
  <si>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</si>
  <si>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</si>
  <si>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</si>
  <si>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</si>
  <si>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</si>
  <si>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</si>
  <si>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</si>
  <si>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</si>
  <si>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</si>
  <si>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</si>
  <si>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</si>
  <si>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</si>
  <si>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</si>
  <si>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</si>
  <si>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</si>
  <si>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</si>
  <si>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</si>
  <si>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</si>
  <si>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</si>
  <si>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</si>
  <si>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</si>
  <si>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</si>
  <si>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</si>
  <si>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</si>
  <si>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</si>
  <si>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</si>
  <si>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</si>
  <si>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</si>
  <si>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</si>
  <si>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</si>
  <si>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</si>
  <si>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</si>
  <si>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</si>
  <si>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</si>
  <si>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</si>
  <si>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</si>
  <si>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</si>
  <si>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</si>
  <si>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</si>
  <si>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</si>
  <si>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</si>
  <si>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</si>
  <si>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</si>
  <si>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</si>
  <si>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</si>
  <si>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</si>
  <si>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</si>
  <si>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</si>
  <si>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</si>
  <si>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</si>
  <si>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</si>
  <si>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</si>
  <si>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</si>
  <si>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</si>
  <si>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</si>
  <si>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</si>
  <si>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</si>
  <si>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</si>
  <si>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</si>
  <si>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</si>
  <si>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</si>
  <si>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</si>
  <si>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</si>
  <si>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</si>
  <si>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</si>
  <si>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</si>
  <si>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</si>
  <si>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</si>
  <si>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</si>
  <si>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</si>
  <si>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</si>
  <si>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</si>
  <si>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</si>
  <si>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</si>
  <si>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</si>
  <si>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</si>
  <si>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</si>
  <si>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</si>
  <si>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</si>
  <si>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</si>
  <si>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</si>
  <si>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</si>
  <si>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</si>
  <si>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</si>
  <si>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</si>
  <si>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</si>
  <si>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</si>
  <si>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</si>
  <si>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</si>
  <si>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</si>
  <si>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</si>
  <si>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</si>
  <si>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</si>
  <si>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</si>
  <si>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</si>
  <si>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</si>
  <si>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</si>
  <si>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</si>
  <si>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</si>
  <si>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</si>
  <si>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</si>
  <si>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</si>
  <si>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</si>
  <si>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</si>
  <si>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</si>
  <si>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</si>
  <si>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</si>
  <si>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</si>
  <si>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</si>
  <si>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</si>
  <si>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</si>
  <si>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</si>
  <si>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</si>
  <si>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</si>
  <si>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</si>
  <si>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</si>
  <si>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</si>
  <si>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</si>
  <si>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</si>
  <si>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</si>
  <si>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</si>
  <si>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</si>
  <si>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</si>
  <si>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</si>
  <si>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</si>
  <si>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</si>
  <si>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</si>
  <si>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</si>
  <si>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</si>
  <si>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</si>
  <si>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</si>
  <si>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</si>
  <si>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</si>
  <si>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</si>
  <si>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</si>
  <si>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</si>
  <si>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</si>
  <si>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</si>
  <si>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</si>
  <si>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</si>
  <si>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</si>
  <si>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</si>
  <si>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</si>
  <si>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</si>
  <si>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</si>
  <si>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</si>
  <si>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</si>
  <si>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</si>
  <si>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</si>
  <si>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</si>
  <si>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</si>
  <si>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</si>
  <si>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</si>
  <si>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</si>
  <si>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</si>
  <si>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</si>
  <si>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</si>
  <si>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</si>
  <si>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</si>
  <si>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</si>
  <si>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</si>
  <si>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</si>
  <si>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</si>
  <si>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</si>
  <si>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</si>
  <si>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</si>
  <si>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</si>
  <si>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</si>
  <si>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</si>
  <si>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</si>
  <si>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</si>
  <si>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</si>
  <si>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</si>
  <si>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</si>
  <si>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</si>
  <si>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</si>
  <si>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</si>
  <si>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</si>
  <si>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</si>
  <si>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</si>
  <si>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</si>
  <si>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</si>
  <si>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</si>
  <si>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</si>
  <si>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</si>
  <si>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</si>
  <si>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</si>
  <si>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</si>
  <si>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</si>
  <si>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</si>
  <si>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</si>
  <si>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</si>
  <si>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</si>
  <si>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</si>
  <si>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</si>
  <si>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</si>
  <si>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</si>
  <si>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</si>
  <si>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</si>
  <si>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</si>
  <si>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</si>
  <si>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</si>
  <si>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</si>
  <si>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</si>
  <si>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</si>
  <si>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</si>
  <si>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</si>
  <si>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</si>
  <si>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</si>
  <si>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</si>
  <si>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</si>
  <si>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</si>
  <si>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</si>
  <si>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</si>
  <si>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</si>
  <si>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</si>
  <si>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</si>
  <si>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</si>
  <si>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</si>
  <si>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</si>
  <si>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</si>
  <si>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</si>
  <si>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</si>
  <si>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</si>
  <si>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</si>
  <si>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</si>
  <si>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</si>
  <si>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</si>
  <si>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</si>
  <si>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</si>
  <si>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</si>
  <si>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</si>
  <si>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</si>
  <si>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</si>
  <si>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</si>
  <si>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</si>
  <si>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</si>
  <si>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</si>
  <si>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</si>
  <si>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</si>
  <si>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</si>
  <si>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</si>
  <si>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</si>
  <si>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</si>
  <si>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</si>
  <si>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</si>
  <si>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</si>
  <si>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</si>
  <si>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</si>
  <si>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</si>
  <si>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</si>
  <si>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</si>
  <si>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</si>
  <si>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</si>
  <si>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</si>
  <si>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</si>
  <si>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</si>
  <si>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</si>
  <si>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</si>
  <si>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</si>
  <si>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</si>
  <si>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</si>
  <si>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</si>
  <si>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</si>
  <si>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</si>
  <si>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</si>
  <si>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</si>
  <si>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</si>
  <si>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</si>
  <si>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</si>
  <si>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</si>
  <si>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</si>
  <si>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</si>
  <si>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</si>
  <si>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</si>
  <si>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</si>
  <si>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</si>
  <si>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</si>
  <si>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</si>
  <si>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</si>
  <si>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</si>
  <si>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</si>
  <si>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</si>
  <si>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</si>
  <si>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</si>
  <si>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</si>
  <si>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</si>
  <si>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</si>
  <si>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</si>
  <si>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</si>
  <si>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</si>
  <si>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</si>
  <si>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</si>
  <si>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</si>
  <si>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</si>
  <si>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</si>
  <si>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</si>
  <si>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</si>
  <si>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</si>
  <si>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</si>
  <si>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</si>
  <si>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</si>
  <si>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</si>
  <si>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</si>
  <si>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</si>
  <si>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</si>
  <si>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</si>
  <si>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</si>
  <si>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</si>
  <si>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</si>
  <si>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</si>
  <si>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</si>
  <si>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</si>
  <si>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</si>
  <si>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</si>
  <si>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</si>
  <si>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</si>
  <si>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</si>
  <si>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</si>
  <si>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</si>
  <si>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</si>
  <si>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</si>
  <si>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</si>
  <si>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</si>
  <si>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</si>
  <si>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</si>
  <si>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</si>
  <si>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</si>
  <si>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</si>
  <si>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</si>
  <si>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</si>
  <si>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</si>
  <si>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</si>
  <si>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</si>
  <si>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</si>
  <si>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</si>
  <si>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</si>
  <si>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</si>
  <si>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</si>
  <si>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</si>
  <si>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</si>
  <si>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</si>
  <si>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</si>
  <si>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</si>
  <si>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</si>
  <si>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</si>
  <si>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</si>
  <si>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</si>
  <si>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</si>
  <si>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</si>
  <si>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</si>
  <si>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</si>
  <si>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</si>
  <si>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</si>
  <si>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</si>
  <si>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</si>
  <si>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</si>
  <si>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</si>
  <si>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</si>
  <si>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</si>
  <si>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</si>
  <si>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</si>
  <si>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</si>
  <si>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</si>
  <si>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</si>
  <si>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</si>
  <si>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</si>
  <si>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</si>
  <si>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</si>
  <si>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</si>
  <si>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</si>
  <si>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</si>
  <si>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</si>
  <si>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</si>
  <si>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</si>
  <si>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</si>
  <si>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</si>
  <si>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</si>
  <si>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</si>
  <si>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</si>
  <si>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</si>
  <si>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</si>
  <si>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</si>
  <si>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</si>
  <si>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</si>
  <si>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</si>
  <si>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</si>
  <si>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</si>
  <si>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</si>
  <si>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</si>
  <si>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</si>
  <si>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</si>
  <si>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</si>
  <si>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</si>
  <si>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</si>
  <si>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</si>
  <si>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</si>
  <si>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</si>
  <si>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</si>
  <si>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</si>
  <si>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</si>
  <si>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</si>
  <si>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</si>
  <si>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</si>
  <si>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</si>
  <si>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</si>
  <si>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</si>
  <si>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</si>
  <si>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</si>
  <si>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</si>
  <si>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</si>
  <si>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</si>
  <si>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</si>
  <si>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</si>
  <si>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</si>
  <si>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</si>
  <si>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</si>
  <si>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</si>
  <si>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</si>
  <si>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</si>
  <si>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</si>
  <si>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</si>
  <si>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</si>
  <si>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</si>
  <si>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</si>
  <si>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</si>
  <si>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</si>
  <si>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</si>
  <si>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</si>
  <si>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</si>
  <si>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</si>
  <si>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</si>
  <si>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</si>
  <si>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</si>
  <si>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</si>
  <si>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</si>
  <si>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</si>
  <si>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</si>
  <si>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</si>
  <si>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</si>
  <si>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</si>
  <si>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</si>
  <si>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</si>
  <si>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</si>
  <si>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</si>
  <si>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</si>
  <si>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</si>
  <si>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</si>
  <si>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</si>
  <si>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</si>
  <si>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</si>
  <si>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</si>
  <si>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</si>
  <si>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</si>
  <si>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</si>
  <si>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</si>
  <si>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</si>
  <si>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</si>
  <si>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</si>
  <si>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</si>
  <si>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</si>
  <si>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</si>
  <si>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</si>
  <si>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</si>
  <si>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</si>
  <si>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</si>
  <si>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</si>
  <si>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</si>
  <si>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</si>
  <si>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</si>
  <si>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</si>
  <si>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</si>
  <si>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</si>
  <si>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</si>
  <si>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</si>
  <si>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</si>
  <si>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</si>
  <si>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</si>
  <si>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</si>
  <si>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</si>
  <si>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</si>
  <si>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</si>
  <si>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</si>
  <si>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</si>
  <si>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</si>
  <si>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</si>
  <si>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</si>
  <si>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</si>
  <si>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</si>
  <si>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</si>
  <si>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</si>
  <si>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</si>
  <si>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</si>
  <si>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</si>
  <si>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</si>
  <si>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</si>
  <si>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</si>
  <si>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</si>
  <si>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</si>
  <si>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</si>
  <si>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</si>
  <si>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</si>
  <si>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</si>
  <si>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</si>
  <si>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</si>
  <si>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</si>
  <si>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</si>
  <si>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</si>
  <si>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</si>
  <si>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</si>
  <si>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</si>
  <si>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</si>
  <si>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</si>
  <si>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</si>
  <si>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</si>
  <si>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</si>
  <si>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</si>
  <si>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</si>
  <si>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</si>
  <si>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</si>
  <si>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</si>
  <si>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</si>
  <si>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</si>
  <si>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</si>
  <si>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</si>
  <si>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</si>
  <si>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</si>
  <si>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</si>
  <si>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</si>
  <si>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</si>
  <si>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</si>
  <si>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</si>
  <si>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</si>
  <si>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</si>
  <si>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</si>
  <si>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</si>
  <si>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</si>
  <si>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</si>
  <si>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</si>
  <si>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</si>
  <si>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</si>
  <si>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</si>
  <si>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</si>
  <si>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</si>
  <si>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</si>
  <si>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</si>
  <si>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</si>
  <si>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</si>
  <si>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</si>
  <si>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</si>
  <si>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</si>
  <si>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</si>
  <si>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</si>
  <si>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</si>
  <si>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</si>
  <si>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</si>
  <si>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</si>
  <si>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</si>
  <si>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</si>
  <si>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</si>
  <si>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</si>
  <si>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</si>
  <si>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</si>
  <si>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</si>
  <si>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</si>
  <si>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</si>
  <si>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</si>
  <si>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</si>
  <si>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</si>
  <si>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</si>
  <si>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</si>
  <si>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</si>
  <si>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</si>
  <si>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</si>
  <si>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</si>
  <si>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</si>
  <si>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</si>
  <si>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</si>
  <si>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</si>
  <si>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</si>
  <si>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</si>
  <si>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</si>
  <si>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</si>
  <si>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</si>
  <si>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</si>
  <si>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</si>
  <si>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</si>
  <si>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</si>
  <si>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</si>
  <si>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</si>
  <si>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</si>
  <si>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</si>
  <si>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</si>
  <si>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</si>
  <si>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</si>
  <si>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</si>
  <si>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</si>
  <si>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</si>
  <si>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</si>
  <si>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</si>
  <si>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</si>
  <si>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</si>
  <si>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</si>
  <si>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</si>
  <si>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</si>
  <si>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</si>
  <si>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</si>
  <si>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</si>
  <si>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</si>
  <si>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</si>
  <si>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</si>
  <si>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</si>
  <si>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</si>
  <si>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</si>
  <si>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</si>
  <si>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</si>
  <si>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</si>
  <si>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</si>
  <si>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</si>
  <si>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</si>
  <si>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</si>
  <si>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</si>
  <si>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</si>
  <si>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</si>
  <si>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</si>
  <si>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</si>
  <si>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</si>
  <si>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</si>
  <si>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</si>
  <si>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</si>
  <si>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</si>
  <si>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</si>
  <si>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</si>
  <si>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</si>
  <si>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</si>
  <si>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</si>
  <si>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</si>
  <si>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</si>
  <si>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</si>
  <si>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</si>
  <si>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</si>
  <si>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</si>
  <si>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</si>
  <si>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</si>
  <si>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</si>
  <si>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</si>
  <si>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</si>
  <si>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</si>
  <si>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</si>
  <si>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</si>
  <si>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</si>
  <si>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</si>
  <si>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</si>
  <si>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</si>
  <si>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</si>
  <si>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</si>
  <si>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</si>
  <si>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</si>
  <si>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</si>
  <si>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</si>
  <si>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</si>
  <si>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</si>
  <si>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</si>
  <si>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</si>
  <si>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</si>
  <si>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</si>
  <si>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</si>
  <si>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</si>
  <si>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</si>
  <si>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</si>
  <si>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</si>
  <si>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</si>
  <si>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</si>
  <si>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</si>
  <si>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</si>
  <si>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</si>
  <si>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</si>
  <si>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</si>
  <si>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</si>
  <si>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</si>
  <si>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</si>
  <si>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</si>
  <si>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</si>
  <si>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</si>
  <si>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</si>
  <si>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</si>
  <si>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</si>
  <si>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</si>
  <si>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</si>
  <si>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</si>
  <si>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</si>
  <si>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</si>
  <si>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</si>
  <si>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</si>
  <si>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</si>
  <si>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</si>
  <si>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</si>
  <si>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</si>
  <si>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</si>
  <si>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</si>
  <si>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</si>
  <si>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</si>
  <si>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</si>
  <si>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</si>
  <si>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</si>
  <si>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</si>
  <si>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</si>
  <si>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</si>
  <si>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</si>
  <si>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</si>
  <si>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</si>
  <si>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</si>
  <si>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</si>
  <si>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</si>
  <si>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</si>
  <si>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</si>
  <si>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</si>
  <si>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</si>
  <si>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</si>
  <si>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</si>
  <si>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</si>
  <si>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</si>
  <si>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</si>
  <si>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</si>
  <si>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</si>
  <si>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</si>
  <si>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</si>
  <si>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</si>
  <si>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</si>
  <si>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</si>
  <si>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</si>
  <si>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</si>
  <si>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</si>
  <si>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</si>
  <si>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</si>
  <si>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</si>
  <si>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</si>
  <si>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</si>
  <si>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</si>
  <si>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</si>
  <si>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</si>
  <si>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</si>
  <si>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</si>
  <si>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</si>
  <si>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</si>
  <si>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</si>
  <si>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</si>
  <si>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</si>
  <si>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</si>
  <si>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</si>
  <si>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</si>
  <si>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</si>
  <si>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</si>
  <si>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</si>
  <si>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</si>
  <si>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</si>
  <si>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</si>
  <si>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</si>
  <si>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</si>
  <si>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</si>
  <si>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</si>
  <si>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</si>
  <si>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</si>
  <si>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</si>
  <si>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</si>
  <si>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</si>
  <si>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</si>
  <si>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</si>
  <si>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</si>
  <si>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</si>
  <si>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</si>
  <si>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</si>
  <si>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</si>
  <si>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</si>
  <si>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</si>
  <si>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</si>
  <si>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</si>
  <si>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</si>
  <si>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</si>
  <si>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</si>
  <si>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</si>
  <si>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</si>
  <si>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</si>
  <si>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</si>
  <si>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</si>
  <si>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</si>
  <si>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</si>
  <si>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</si>
  <si>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</si>
  <si>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</si>
  <si>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</si>
  <si>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</si>
  <si>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</si>
  <si>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</si>
  <si>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</si>
  <si>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</si>
  <si>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</si>
  <si>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</si>
  <si>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</si>
  <si>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</si>
  <si>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</si>
  <si>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</si>
  <si>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</si>
  <si>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</si>
  <si>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</si>
  <si>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</si>
  <si>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</si>
  <si>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</si>
  <si>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</si>
  <si>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</si>
  <si>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</si>
  <si>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</si>
  <si>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</si>
  <si>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</si>
  <si>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</si>
  <si>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</si>
  <si>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</si>
  <si>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</si>
  <si>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</si>
  <si>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</si>
  <si>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</si>
  <si>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</si>
  <si>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</si>
  <si>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</si>
  <si>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</si>
  <si>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</si>
  <si>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</si>
  <si>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</si>
  <si>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</si>
  <si>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</si>
  <si>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</si>
  <si>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</si>
  <si>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</si>
  <si>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</si>
  <si>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</si>
  <si>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</si>
  <si>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</si>
  <si>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</si>
  <si>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</si>
  <si>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</si>
  <si>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</si>
  <si>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</si>
  <si>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</si>
  <si>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</si>
  <si>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</si>
  <si>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</si>
  <si>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</si>
  <si>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</si>
  <si>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</si>
  <si>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</si>
  <si>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</si>
  <si>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</si>
  <si>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</si>
  <si>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</si>
  <si>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</si>
  <si>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</si>
  <si>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</si>
  <si>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</si>
  <si>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</si>
  <si>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</si>
  <si>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</si>
  <si>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</si>
  <si>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</si>
  <si>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</si>
  <si>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</si>
  <si>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</si>
  <si>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</si>
  <si>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</si>
  <si>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</si>
  <si>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</si>
  <si>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</si>
  <si>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</si>
  <si>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</si>
  <si>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</si>
  <si>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</si>
  <si>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</si>
  <si>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</si>
  <si>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</si>
  <si>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</si>
  <si>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</si>
  <si>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</si>
  <si>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</si>
  <si>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</si>
  <si>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</si>
  <si>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</si>
  <si>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</si>
  <si>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</si>
  <si>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</si>
  <si>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</si>
  <si>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</si>
  <si>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</si>
  <si>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</si>
  <si>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</si>
  <si>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</si>
  <si>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</si>
  <si>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</si>
  <si>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</si>
  <si>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</si>
  <si>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</si>
  <si>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</si>
  <si>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</si>
  <si>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</si>
  <si>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</si>
  <si>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</si>
  <si>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</si>
  <si>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</si>
  <si>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</si>
  <si>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</si>
  <si>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</si>
  <si>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</si>
  <si>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</si>
  <si>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</si>
  <si>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</si>
  <si>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</si>
  <si>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</si>
  <si>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</si>
  <si>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</si>
  <si>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</si>
  <si>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</si>
  <si>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</si>
  <si>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</si>
  <si>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</si>
  <si>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</si>
  <si>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</si>
  <si>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</si>
  <si>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</si>
  <si>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</si>
  <si>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</si>
  <si>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</si>
  <si>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</si>
  <si>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</si>
  <si>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</si>
  <si>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</si>
  <si>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</si>
  <si>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</si>
  <si>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</si>
  <si>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</si>
  <si>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</si>
  <si>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</si>
  <si>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</si>
  <si>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</si>
  <si>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</si>
  <si>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</si>
  <si>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</si>
  <si>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</si>
  <si>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</si>
  <si>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</si>
  <si>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</si>
  <si>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</si>
  <si>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</si>
  <si>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</si>
  <si>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</si>
  <si>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</si>
  <si>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</si>
  <si>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</si>
  <si>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</si>
  <si>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</si>
  <si>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</si>
  <si>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</si>
  <si>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</si>
  <si>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</si>
  <si>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</si>
  <si>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</si>
  <si>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</si>
  <si>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</si>
  <si>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</si>
  <si>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</si>
  <si>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</si>
  <si>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</si>
  <si>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</si>
  <si>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</si>
  <si>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</si>
  <si>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</si>
  <si>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</si>
  <si>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</si>
  <si>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</si>
  <si>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</si>
  <si>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</si>
  <si>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</si>
  <si>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</si>
  <si>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</si>
  <si>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</si>
  <si>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</si>
  <si>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</si>
  <si>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</si>
  <si>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</si>
  <si>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</si>
  <si>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</si>
  <si>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</si>
  <si>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</si>
  <si>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</si>
  <si>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</si>
  <si>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</si>
  <si>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</si>
  <si>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</si>
  <si>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</si>
  <si>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</si>
  <si>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</si>
  <si>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</si>
  <si>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</si>
  <si>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</si>
  <si>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</si>
  <si>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</si>
  <si>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</si>
  <si>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</si>
  <si>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</si>
  <si>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</si>
  <si>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</si>
  <si>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</si>
  <si>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</si>
  <si>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</si>
  <si>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</si>
  <si>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</si>
  <si>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</si>
  <si>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</si>
  <si>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</si>
  <si>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</si>
  <si>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</si>
  <si>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</si>
  <si>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</si>
  <si>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</si>
  <si>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</si>
  <si>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</si>
  <si>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</si>
  <si>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</si>
  <si>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</si>
  <si>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</si>
  <si>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</si>
  <si>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</si>
  <si>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</si>
  <si>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</si>
  <si>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</si>
  <si>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</si>
  <si>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</si>
  <si>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</si>
  <si>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</si>
  <si>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</si>
  <si>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</si>
  <si>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</si>
  <si>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</si>
  <si>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</si>
  <si>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</si>
  <si>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</si>
  <si>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</si>
  <si>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</si>
  <si>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</si>
  <si>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</si>
  <si>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</si>
  <si>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</si>
  <si>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</si>
  <si>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</si>
  <si>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</si>
  <si>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</si>
  <si>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</si>
  <si>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</si>
  <si>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</si>
  <si>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</si>
  <si>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</si>
  <si>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</si>
  <si>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</si>
  <si>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</si>
  <si>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</si>
  <si>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</si>
  <si>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</si>
  <si>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</si>
  <si>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</si>
  <si>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</si>
  <si>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</si>
  <si>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</si>
  <si>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</si>
  <si>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</si>
  <si>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</si>
  <si>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</si>
  <si>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</si>
  <si>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</si>
  <si>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</si>
  <si>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</si>
  <si>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</si>
  <si>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</si>
  <si>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</si>
  <si>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</si>
  <si>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</si>
  <si>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</si>
  <si>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</si>
  <si>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</si>
  <si>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</si>
  <si>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</si>
  <si>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</si>
  <si>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</si>
  <si>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</si>
  <si>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</si>
  <si>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</si>
  <si>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</si>
  <si>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</si>
  <si>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</si>
  <si>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</si>
  <si>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</si>
  <si>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</si>
  <si>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</si>
  <si>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</si>
  <si>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</si>
  <si>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</si>
  <si>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</si>
  <si>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</si>
  <si>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</si>
  <si>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</si>
  <si>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</si>
  <si>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</si>
  <si>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</si>
  <si>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</si>
  <si>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</si>
  <si>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</si>
  <si>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</si>
  <si>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</si>
  <si>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</si>
  <si>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</si>
  <si>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</si>
  <si>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</si>
  <si>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</si>
  <si>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</si>
  <si>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</si>
  <si>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</si>
  <si>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</si>
  <si>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</si>
  <si>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</si>
  <si>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</si>
  <si>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</si>
  <si>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</si>
  <si>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</si>
  <si>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</si>
  <si>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</si>
  <si>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</si>
  <si>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</si>
  <si>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</si>
  <si>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</si>
  <si>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</si>
  <si>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</si>
  <si>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</si>
  <si>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</si>
  <si>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</si>
  <si>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</si>
  <si>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</si>
  <si>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</si>
  <si>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</si>
  <si>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</si>
  <si>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</si>
  <si>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</si>
  <si>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</si>
  <si>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</si>
  <si>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</si>
  <si>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</si>
  <si>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</si>
  <si>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</si>
  <si>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</si>
  <si>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</si>
  <si>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</si>
  <si>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</si>
  <si>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</si>
  <si>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</si>
  <si>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</si>
  <si>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</si>
  <si>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</si>
  <si>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</si>
  <si>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</si>
  <si>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</si>
  <si>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</si>
  <si>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</si>
  <si>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</si>
  <si>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</si>
  <si>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</si>
  <si>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</si>
  <si>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</si>
  <si>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</si>
  <si>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</si>
  <si>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</si>
  <si>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</si>
  <si>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</si>
  <si>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</si>
  <si>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</si>
  <si>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</si>
  <si>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</si>
  <si>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</si>
  <si>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</si>
  <si>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</si>
  <si>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</si>
  <si>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</si>
  <si>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</si>
  <si>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</si>
  <si>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</si>
  <si>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</si>
  <si>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</si>
  <si>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</si>
  <si>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</si>
  <si>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</si>
  <si>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</si>
  <si>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</si>
  <si>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</si>
  <si>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</si>
  <si>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</si>
  <si>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</si>
  <si>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</si>
  <si>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</si>
  <si>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</si>
  <si>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</si>
  <si>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</si>
  <si>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</si>
  <si>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</si>
  <si>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</si>
  <si>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</si>
  <si>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</si>
  <si>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</si>
  <si>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</si>
  <si>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</si>
  <si>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</si>
  <si>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</si>
  <si>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</si>
  <si>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</si>
  <si>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</si>
  <si>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</si>
  <si>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</si>
  <si>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</si>
  <si>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</si>
  <si>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</si>
  <si>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</si>
  <si>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</si>
  <si>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</si>
  <si>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</si>
  <si>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</si>
  <si>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</si>
  <si>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</si>
  <si>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</si>
  <si>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</si>
  <si>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</si>
  <si>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</si>
  <si>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</si>
  <si>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</si>
  <si>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</si>
  <si>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</si>
  <si>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</si>
  <si>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</si>
  <si>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</si>
  <si>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</si>
  <si>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</si>
  <si>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</si>
  <si>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</si>
  <si>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</si>
  <si>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</si>
  <si>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</si>
  <si>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</si>
  <si>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</si>
  <si>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</si>
  <si>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</si>
  <si>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</si>
  <si>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</si>
  <si>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</si>
  <si>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</si>
  <si>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</si>
  <si>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</si>
  <si>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</si>
  <si>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</si>
  <si>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</si>
  <si>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</si>
  <si>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</si>
  <si>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</si>
  <si>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</si>
  <si>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</si>
  <si>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</si>
  <si>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</si>
  <si>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</si>
  <si>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</si>
  <si>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</si>
  <si>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</si>
  <si>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</si>
  <si>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</si>
  <si>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</si>
  <si>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</si>
  <si>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</si>
  <si>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</si>
  <si>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</si>
  <si>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</si>
  <si>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</si>
  <si>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</si>
  <si>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</si>
  <si>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</si>
  <si>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</si>
  <si>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</si>
  <si>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</si>
  <si>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</si>
  <si>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</si>
  <si>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</si>
  <si>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</si>
  <si>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</si>
  <si>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</si>
  <si>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</si>
  <si>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</si>
  <si>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</si>
  <si>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</si>
  <si>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</si>
  <si>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</si>
  <si>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</si>
  <si>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</si>
  <si>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</si>
  <si>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</si>
  <si>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</si>
  <si>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</si>
  <si>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</si>
  <si>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</si>
  <si>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</si>
  <si>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</si>
  <si>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</si>
  <si>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</si>
  <si>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</si>
  <si>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</si>
  <si>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</si>
  <si>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</si>
  <si>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</si>
  <si>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</si>
  <si>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</si>
  <si>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</si>
  <si>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</si>
  <si>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</si>
  <si>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</si>
  <si>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</si>
  <si>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</si>
  <si>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</si>
  <si>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</si>
  <si>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</si>
  <si>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</si>
  <si>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</si>
  <si>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</si>
  <si>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</si>
  <si>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</si>
  <si>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</si>
  <si>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</si>
  <si>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</si>
  <si>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</si>
  <si>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</si>
  <si>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</si>
  <si>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</si>
  <si>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</si>
  <si>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</si>
  <si>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</si>
  <si>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</si>
  <si>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</si>
  <si>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</si>
  <si>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</si>
  <si>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</si>
  <si>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</si>
  <si>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</si>
  <si>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</si>
  <si>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</si>
  <si>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</si>
  <si>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</si>
  <si>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</si>
  <si>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</si>
  <si>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</si>
  <si>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</si>
  <si>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</si>
  <si>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</si>
  <si>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</si>
  <si>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</si>
  <si>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</si>
  <si>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</si>
  <si>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</si>
  <si>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</si>
  <si>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</si>
  <si>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</si>
  <si>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</si>
  <si>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</si>
  <si>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</si>
  <si>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</si>
  <si>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</si>
  <si>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</si>
  <si>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</si>
  <si>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</si>
  <si>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</si>
  <si>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</si>
  <si>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</si>
  <si>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</si>
  <si>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</si>
  <si>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</si>
  <si>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</si>
  <si>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</si>
  <si>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</si>
  <si>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</si>
  <si>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</si>
  <si>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</si>
  <si>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</si>
  <si>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</si>
  <si>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</si>
  <si>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</si>
  <si>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</si>
  <si>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</si>
  <si>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</si>
  <si>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</si>
  <si>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</si>
  <si>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</si>
  <si>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</si>
  <si>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</si>
  <si>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</si>
  <si>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</si>
  <si>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</si>
  <si>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</si>
  <si>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</si>
  <si>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</si>
  <si>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</si>
  <si>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</si>
  <si>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</si>
  <si>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</si>
  <si>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</si>
  <si>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</si>
  <si>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</si>
  <si>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</si>
  <si>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</si>
  <si>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</si>
  <si>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</si>
  <si>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</si>
  <si>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</si>
  <si>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</si>
  <si>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</si>
  <si>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</si>
  <si>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</si>
  <si>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</si>
  <si>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</si>
  <si>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</si>
  <si>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</si>
  <si>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</si>
  <si>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</si>
  <si>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</si>
  <si>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</si>
  <si>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</si>
  <si>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</si>
  <si>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</si>
  <si>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</si>
  <si>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</si>
  <si>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</si>
  <si>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</si>
  <si>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</si>
  <si>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</si>
  <si>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</si>
  <si>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</si>
  <si>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</si>
  <si>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</si>
  <si>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</si>
  <si>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</si>
  <si>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</si>
  <si>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</si>
  <si>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</si>
  <si>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</si>
  <si>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</si>
  <si>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</si>
  <si>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</si>
  <si>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</si>
  <si>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</si>
  <si>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</si>
  <si>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</si>
  <si>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</si>
  <si>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</si>
  <si>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</si>
  <si>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</si>
  <si>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</si>
  <si>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</si>
  <si>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</si>
  <si>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</si>
  <si>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</si>
  <si>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</si>
  <si>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</si>
  <si>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</si>
  <si>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</si>
  <si>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</si>
  <si>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</si>
  <si>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</si>
  <si>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</si>
  <si>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</si>
  <si>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</si>
  <si>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</si>
  <si>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</si>
  <si>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</si>
  <si>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</si>
  <si>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</si>
  <si>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</si>
  <si>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</si>
  <si>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</si>
  <si>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</si>
  <si>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</si>
  <si>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</si>
  <si>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</si>
  <si>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</si>
  <si>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</si>
  <si>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</si>
  <si>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</si>
  <si>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</si>
  <si>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</si>
  <si>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</si>
  <si>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</si>
  <si>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</si>
  <si>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</si>
  <si>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</si>
  <si>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</si>
  <si>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</si>
  <si>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</si>
  <si>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</si>
  <si>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</si>
  <si>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</si>
  <si>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</si>
  <si>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</si>
  <si>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</si>
  <si>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</si>
  <si>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</si>
  <si>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</si>
  <si>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</si>
  <si>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</si>
  <si>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</si>
  <si>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</si>
  <si>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</si>
  <si>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</si>
  <si>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</si>
  <si>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</si>
  <si>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</si>
  <si>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</si>
  <si>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</si>
  <si>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</si>
  <si>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</si>
  <si>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</si>
  <si>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</si>
  <si>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</si>
  <si>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</si>
  <si>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</si>
  <si>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</si>
  <si>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</si>
  <si>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</si>
  <si>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</si>
  <si>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</si>
  <si>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</si>
  <si>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</si>
  <si>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</si>
  <si>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</si>
  <si>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</si>
  <si>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</si>
  <si>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</si>
  <si>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</si>
  <si>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</si>
  <si>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</si>
  <si>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</si>
  <si>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</si>
  <si>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</si>
  <si>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</si>
  <si>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</si>
  <si>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</si>
  <si>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</si>
  <si>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</si>
  <si>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</si>
  <si>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</si>
  <si>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</si>
  <si>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</si>
  <si>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</si>
  <si>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</si>
  <si>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</si>
  <si>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</si>
  <si>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</si>
  <si>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</si>
  <si>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</si>
  <si>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</si>
  <si>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</si>
  <si>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</si>
  <si>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</si>
  <si>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</si>
  <si>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</si>
  <si>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</si>
  <si>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</si>
  <si>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</si>
  <si>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</si>
  <si>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</si>
  <si>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</si>
  <si>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</si>
  <si>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</si>
  <si>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</si>
  <si>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</si>
  <si>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</si>
  <si>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</si>
  <si>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</si>
  <si>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</si>
  <si>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</si>
  <si>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</si>
  <si>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</si>
  <si>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</si>
  <si>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</si>
  <si>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</si>
  <si>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</si>
  <si>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</si>
  <si>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</si>
  <si>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</si>
  <si>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</si>
  <si>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</si>
  <si>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</si>
  <si>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</si>
  <si>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</si>
  <si>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</si>
  <si>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</si>
  <si>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</si>
  <si>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</si>
  <si>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</si>
  <si>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</si>
  <si>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</si>
  <si>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</si>
  <si>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</si>
  <si>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</si>
  <si>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</si>
  <si>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</si>
  <si>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</si>
  <si>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</si>
  <si>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</si>
  <si>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</si>
  <si>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</si>
  <si>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</si>
  <si>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</si>
  <si>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</si>
  <si>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</si>
  <si>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</si>
  <si>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</si>
  <si>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</si>
  <si>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</si>
  <si>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</si>
  <si>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</si>
  <si>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</si>
  <si>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</si>
  <si>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</si>
  <si>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</si>
  <si>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</si>
  <si>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</si>
  <si>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</si>
  <si>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</si>
  <si>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</si>
  <si>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</si>
  <si>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</si>
  <si>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</si>
  <si>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</si>
  <si>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</si>
  <si>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</si>
  <si>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</si>
  <si>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</si>
  <si>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</si>
  <si>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</si>
  <si>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</si>
  <si>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</si>
  <si>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</si>
  <si>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</si>
  <si>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</si>
  <si>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</si>
  <si>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</si>
  <si>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</si>
  <si>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</si>
  <si>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</si>
  <si>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</si>
  <si>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</si>
  <si>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</si>
  <si>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</si>
  <si>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</si>
  <si>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</si>
  <si>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</si>
  <si>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</si>
  <si>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</si>
  <si>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</si>
  <si>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</si>
  <si>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</si>
  <si>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</si>
  <si>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</si>
  <si>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</si>
  <si>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</si>
  <si>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</si>
  <si>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</si>
  <si>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</si>
  <si>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</si>
  <si>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</si>
  <si>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</si>
  <si>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</si>
  <si>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</si>
  <si>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</si>
  <si>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</si>
  <si>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</si>
  <si>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</si>
  <si>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</si>
  <si>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</si>
  <si>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</si>
  <si>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</si>
  <si>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</si>
  <si>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</si>
  <si>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</si>
  <si>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</si>
  <si>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</si>
  <si>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</si>
  <si>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</si>
  <si>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</si>
  <si>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</si>
  <si>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</si>
  <si>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</si>
  <si>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</si>
  <si>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</si>
  <si>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</si>
  <si>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</si>
  <si>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</si>
  <si>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</si>
  <si>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</si>
  <si>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</si>
  <si>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</si>
  <si>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</si>
  <si>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</si>
  <si>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</si>
  <si>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</si>
  <si>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</si>
  <si>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</si>
  <si>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</si>
  <si>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</si>
  <si>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</si>
  <si>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</si>
  <si>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</si>
  <si>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</si>
  <si>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</si>
  <si>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</si>
  <si>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</si>
  <si>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</si>
  <si>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</si>
  <si>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</si>
  <si>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</si>
  <si>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</si>
  <si>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</si>
  <si>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</si>
  <si>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</si>
  <si>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</si>
  <si>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</si>
  <si>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</si>
  <si>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</si>
  <si>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</si>
  <si>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</si>
  <si>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</si>
  <si>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</si>
  <si>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</si>
  <si>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</si>
  <si>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</si>
  <si>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</si>
  <si>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</si>
  <si>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</si>
  <si>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</si>
  <si>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</si>
  <si>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</si>
  <si>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</si>
  <si>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</si>
  <si>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</si>
  <si>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</si>
  <si>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</si>
  <si>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</si>
  <si>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</si>
  <si>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</si>
  <si>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</si>
  <si>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</si>
  <si>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</si>
  <si>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</si>
  <si>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</si>
  <si>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</si>
  <si>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</si>
  <si>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</si>
  <si>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</si>
  <si>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</si>
  <si>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</si>
  <si>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</si>
  <si>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</si>
  <si>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</si>
  <si>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</si>
  <si>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</si>
  <si>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</si>
  <si>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</si>
  <si>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</si>
  <si>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</si>
  <si>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</si>
  <si>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</si>
  <si>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</si>
  <si>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</si>
  <si>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</si>
  <si>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</si>
  <si>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</si>
  <si>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</si>
  <si>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</si>
  <si>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</si>
  <si>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</si>
  <si>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</si>
  <si>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</si>
  <si>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</si>
  <si>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</si>
  <si>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</si>
  <si>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</si>
  <si>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</si>
  <si>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</si>
  <si>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</si>
  <si>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</si>
  <si>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</si>
  <si>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</si>
  <si>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</si>
  <si>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</si>
  <si>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</si>
  <si>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</si>
  <si>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</si>
  <si>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</si>
  <si>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</si>
  <si>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</si>
  <si>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</si>
  <si>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</si>
  <si>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</si>
  <si>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</si>
  <si>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</si>
  <si>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</si>
  <si>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</si>
  <si>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</si>
  <si>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</si>
  <si>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</si>
  <si>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</si>
  <si>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</si>
  <si>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</si>
  <si>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</si>
  <si>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</si>
  <si>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</si>
  <si>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</si>
  <si>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</si>
  <si>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</si>
  <si>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</si>
  <si>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</si>
  <si>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</si>
  <si>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</si>
  <si>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</si>
  <si>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</si>
  <si>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</si>
  <si>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</si>
  <si>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</si>
  <si>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</si>
  <si>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</si>
  <si>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</si>
  <si>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</si>
  <si>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</si>
  <si>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</si>
  <si>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</si>
  <si>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</si>
  <si>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</si>
  <si>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</si>
  <si>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</si>
  <si>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</si>
  <si>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</si>
  <si>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</si>
  <si>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</si>
  <si>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</si>
  <si>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</si>
  <si>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</si>
  <si>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</si>
  <si>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</si>
  <si>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</si>
  <si>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</si>
  <si>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</si>
  <si>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</si>
  <si>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</si>
  <si>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</si>
  <si>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</si>
  <si>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</si>
  <si>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</si>
  <si>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</si>
  <si>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</si>
  <si>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</si>
  <si>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</si>
  <si>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</si>
  <si>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</si>
  <si>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</si>
  <si>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</si>
  <si>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</si>
  <si>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</si>
  <si>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</si>
  <si>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</si>
  <si>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</si>
  <si>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</si>
  <si>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</si>
  <si>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</si>
  <si>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</si>
  <si>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</si>
  <si>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</si>
  <si>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</si>
  <si>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</si>
  <si>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</si>
  <si>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</si>
  <si>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</si>
  <si>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</si>
  <si>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</si>
  <si>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</si>
  <si>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</si>
  <si>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</si>
  <si>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</si>
  <si>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</si>
  <si>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</si>
  <si>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</si>
  <si>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</si>
  <si>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</si>
  <si>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</si>
  <si>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</si>
  <si>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</si>
  <si>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</si>
  <si>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</si>
  <si>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</si>
  <si>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</si>
  <si>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</si>
  <si>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</si>
  <si>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</si>
  <si>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</si>
  <si>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</si>
  <si>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</si>
  <si>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</si>
  <si>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</si>
  <si>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</si>
  <si>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</si>
  <si>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</si>
  <si>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</si>
  <si>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</si>
  <si>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</si>
  <si>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</si>
  <si>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</si>
  <si>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</si>
  <si>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</si>
  <si>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</si>
  <si>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</si>
  <si>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</si>
  <si>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</si>
  <si>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</si>
  <si>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</si>
  <si>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</si>
  <si>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</si>
  <si>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</si>
  <si>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</si>
  <si>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</si>
  <si>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</si>
  <si>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</si>
  <si>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</si>
  <si>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</si>
  <si>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</si>
  <si>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</si>
  <si>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</si>
  <si>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</si>
  <si>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</si>
  <si>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</si>
  <si>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</si>
  <si>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</si>
  <si>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</si>
  <si>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</si>
  <si>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</si>
  <si>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</si>
  <si>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</si>
  <si>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</si>
  <si>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</si>
  <si>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</si>
  <si>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</si>
  <si>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</si>
  <si>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</si>
  <si>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</si>
  <si>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</si>
  <si>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</si>
  <si>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</si>
  <si>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</si>
  <si>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</si>
  <si>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</si>
  <si>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</si>
  <si>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</si>
  <si>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</si>
  <si>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</si>
  <si>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</si>
  <si>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</si>
  <si>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</si>
  <si>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</si>
  <si>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</si>
  <si>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</si>
  <si>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</si>
  <si>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</si>
  <si>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</si>
  <si>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</si>
  <si>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</si>
  <si>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</si>
  <si>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</si>
  <si>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</si>
  <si>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</si>
  <si>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</si>
  <si>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</si>
  <si>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</si>
  <si>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</si>
  <si>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</si>
  <si>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</si>
  <si>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</si>
  <si>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</si>
  <si>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</si>
  <si>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</si>
  <si>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</si>
  <si>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</si>
  <si>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</si>
  <si>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</si>
  <si>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</si>
  <si>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</si>
  <si>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</si>
  <si>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</si>
  <si>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</si>
  <si>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</si>
  <si>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</si>
  <si>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</si>
  <si>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</si>
  <si>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</si>
  <si>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</si>
  <si>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</si>
  <si>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</si>
  <si>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</si>
  <si>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</si>
  <si>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</si>
  <si>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</si>
  <si>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</si>
  <si>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</si>
  <si>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</si>
  <si>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</si>
  <si>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</si>
  <si>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</si>
  <si>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</si>
  <si>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</si>
  <si>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</si>
  <si>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</si>
  <si>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</si>
  <si>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</si>
  <si>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</si>
  <si>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</si>
  <si>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</si>
  <si>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</si>
  <si>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</si>
  <si>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</si>
  <si>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</si>
  <si>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</si>
  <si>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</si>
  <si>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</si>
  <si>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</si>
  <si>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</si>
  <si>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</si>
  <si>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</si>
  <si>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</si>
  <si>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</si>
  <si>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</si>
  <si>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</si>
  <si>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</si>
  <si>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</si>
  <si>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</si>
  <si>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</si>
  <si>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</si>
  <si>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</si>
  <si>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</si>
  <si>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</si>
  <si>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</si>
  <si>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</si>
  <si>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</si>
  <si>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</si>
  <si>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</si>
  <si>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</si>
  <si>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</si>
  <si>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</si>
  <si>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</si>
  <si>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</si>
  <si>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</si>
  <si>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</si>
  <si>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</si>
  <si>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</si>
  <si>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</si>
  <si>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</si>
  <si>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</si>
  <si>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</si>
  <si>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</si>
  <si>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</si>
  <si>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</si>
  <si>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</si>
  <si>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</si>
  <si>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</si>
  <si>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</si>
  <si>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</si>
  <si>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</si>
  <si>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</si>
  <si>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</si>
  <si>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</si>
  <si>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</si>
  <si>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</si>
  <si>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</si>
  <si>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</si>
  <si>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</si>
  <si>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</si>
  <si>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</si>
  <si>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</si>
  <si>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</si>
  <si>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</si>
  <si>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</si>
  <si>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</si>
  <si>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</si>
  <si>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</si>
  <si>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</si>
  <si>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</si>
  <si>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</si>
  <si>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</si>
  <si>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</si>
  <si>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</si>
  <si>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</si>
  <si>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</si>
  <si>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</si>
  <si>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</si>
  <si>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</si>
  <si>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</si>
  <si>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</si>
  <si>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</si>
  <si>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</si>
  <si>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</si>
  <si>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</si>
  <si>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</si>
  <si>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</si>
  <si>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</si>
  <si>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</si>
  <si>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</si>
  <si>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</si>
  <si>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</si>
  <si>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</si>
  <si>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</si>
  <si>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</si>
  <si>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</si>
  <si>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</si>
  <si>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</si>
  <si>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</si>
  <si>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</si>
  <si>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</si>
  <si>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</si>
  <si>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</si>
  <si>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</si>
  <si>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</si>
  <si>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</si>
  <si>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</si>
  <si>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</si>
  <si>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</si>
  <si>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</si>
  <si>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</si>
  <si>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</si>
  <si>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</si>
  <si>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</si>
  <si>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</si>
  <si>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</si>
  <si>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</si>
  <si>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</si>
  <si>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</si>
  <si>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</si>
  <si>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</si>
  <si>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</si>
  <si>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</si>
  <si>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</si>
  <si>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</si>
  <si>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</si>
  <si>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</si>
  <si>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</si>
  <si>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</si>
  <si>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</si>
  <si>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</si>
  <si>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</si>
  <si>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</si>
  <si>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</si>
  <si>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</si>
  <si>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</si>
  <si>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</si>
  <si>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</si>
  <si>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</si>
  <si>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</si>
  <si>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</si>
  <si>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</si>
  <si>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</si>
  <si>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</si>
  <si>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</si>
  <si>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</si>
  <si>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</si>
  <si>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</si>
  <si>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</si>
  <si>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</si>
  <si>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</si>
  <si>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</si>
  <si>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</si>
  <si>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</si>
  <si>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</si>
  <si>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</si>
  <si>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</si>
  <si>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</si>
  <si>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</si>
  <si>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</si>
  <si>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</si>
  <si>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</si>
  <si>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</si>
  <si>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</si>
  <si>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</si>
  <si>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</si>
  <si>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</si>
  <si>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</si>
  <si>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</si>
  <si>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</si>
  <si>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</si>
  <si>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</si>
  <si>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</si>
  <si>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</si>
  <si>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</si>
  <si>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</si>
  <si>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</si>
  <si>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</si>
  <si>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</si>
  <si>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</si>
  <si>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</si>
  <si>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</si>
  <si>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</si>
  <si>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</si>
  <si>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</si>
  <si>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</si>
  <si>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</si>
  <si>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</si>
  <si>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</si>
  <si>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</si>
  <si>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</si>
  <si>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</si>
  <si>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</si>
  <si>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</si>
  <si>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</si>
  <si>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</si>
  <si>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</si>
  <si>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</si>
  <si>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</si>
  <si>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</si>
  <si>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</si>
  <si>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</si>
  <si>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</si>
  <si>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</si>
  <si>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</si>
  <si>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</si>
  <si>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</si>
  <si>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</si>
  <si>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</si>
  <si>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</si>
  <si>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</si>
  <si>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</si>
  <si>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</si>
  <si>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</si>
  <si>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</si>
  <si>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</si>
  <si>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</si>
  <si>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</si>
  <si>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</si>
  <si>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</si>
  <si>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</si>
  <si>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</si>
  <si>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</si>
  <si>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</si>
  <si>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</si>
  <si>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</si>
  <si>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</si>
  <si>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</si>
  <si>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</si>
  <si>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</si>
  <si>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</si>
  <si>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</si>
  <si>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</si>
  <si>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</si>
  <si>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</si>
  <si>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</si>
  <si>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</si>
  <si>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</si>
  <si>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</si>
  <si>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</si>
  <si>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</si>
  <si>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</si>
  <si>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</si>
  <si>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</si>
  <si>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</si>
  <si>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</si>
  <si>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</si>
  <si>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</si>
  <si>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</si>
  <si>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</si>
  <si>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</si>
  <si>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</si>
  <si>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</si>
  <si>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</si>
  <si>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</si>
  <si>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</si>
  <si>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</si>
  <si>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</si>
  <si>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</si>
  <si>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</si>
  <si>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</si>
  <si>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</si>
  <si>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</si>
  <si>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</si>
  <si>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</si>
  <si>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</si>
  <si>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</si>
  <si>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</si>
  <si>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</si>
  <si>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</si>
  <si>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</si>
  <si>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</si>
  <si>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</si>
  <si>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</si>
  <si>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</si>
  <si>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</si>
  <si>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</si>
  <si>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</si>
  <si>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</si>
  <si>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</si>
  <si>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</si>
  <si>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</si>
  <si>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</si>
  <si>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</si>
  <si>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</si>
  <si>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</si>
  <si>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</si>
  <si>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</si>
  <si>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</si>
  <si>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</si>
  <si>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</si>
  <si>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</si>
  <si>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</si>
  <si>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</si>
  <si>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</si>
  <si>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</si>
  <si>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</si>
  <si>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</si>
  <si>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</si>
  <si>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</si>
  <si>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</si>
  <si>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</si>
  <si>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</si>
  <si>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</si>
  <si>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</si>
  <si>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</si>
  <si>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</si>
  <si>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</si>
  <si>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</si>
  <si>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</si>
  <si>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</si>
  <si>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</si>
  <si>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</si>
  <si>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</si>
  <si>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</si>
  <si>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</si>
  <si>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</si>
  <si>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</si>
  <si>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</si>
  <si>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</si>
  <si>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</si>
  <si>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</si>
  <si>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</si>
  <si>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</si>
  <si>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</si>
  <si>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</si>
  <si>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</si>
  <si>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</si>
  <si>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</si>
  <si>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</si>
  <si>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</si>
  <si>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</si>
  <si>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</si>
  <si>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</si>
  <si>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</si>
  <si>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</si>
  <si>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</si>
  <si>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</si>
  <si>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</si>
  <si>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</si>
  <si>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</si>
  <si>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</si>
  <si>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</si>
  <si>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</si>
  <si>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</si>
  <si>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</si>
  <si>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</si>
  <si>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</si>
  <si>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</si>
  <si>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</si>
  <si>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</si>
  <si>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</si>
  <si>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</si>
  <si>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</si>
  <si>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</si>
  <si>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</si>
  <si>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</si>
  <si>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</si>
  <si>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</si>
  <si>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</si>
  <si>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</si>
  <si>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</si>
  <si>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</si>
  <si>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</si>
  <si>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</si>
  <si>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</si>
  <si>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</si>
  <si>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</si>
  <si>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</si>
  <si>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</si>
  <si>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</si>
  <si>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</si>
  <si>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</si>
  <si>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</si>
  <si>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</si>
  <si>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</si>
  <si>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</si>
  <si>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</si>
  <si>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</si>
  <si>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</si>
  <si>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</si>
  <si>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</si>
  <si>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</si>
  <si>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</si>
  <si>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</si>
  <si>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</si>
  <si>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</si>
  <si>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</si>
  <si>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</si>
  <si>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</si>
  <si>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</si>
  <si>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</si>
  <si>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</si>
  <si>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</si>
  <si>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</si>
  <si>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</si>
  <si>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</si>
  <si>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</si>
  <si>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</si>
  <si>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</si>
  <si>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</si>
  <si>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</si>
  <si>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</si>
  <si>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</si>
  <si>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</si>
  <si>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</si>
  <si>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</si>
  <si>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</si>
  <si>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</si>
  <si>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</si>
  <si>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</si>
  <si>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</si>
  <si>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</si>
  <si>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</si>
  <si>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</si>
  <si>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</si>
  <si>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</si>
  <si>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</si>
  <si>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</si>
  <si>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</si>
  <si>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</si>
  <si>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</si>
  <si>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</si>
  <si>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</si>
  <si>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</si>
  <si>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</si>
  <si>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</si>
  <si>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</si>
  <si>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</si>
  <si>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</si>
  <si>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</si>
  <si>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</si>
  <si>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</si>
  <si>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</si>
  <si>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</si>
  <si>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</si>
  <si>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</si>
  <si>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</si>
  <si>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</si>
  <si>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</si>
  <si>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</si>
  <si>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</si>
  <si>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</si>
  <si>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</si>
  <si>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</si>
  <si>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</si>
  <si>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</si>
  <si>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</si>
  <si>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</si>
  <si>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</si>
  <si>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</si>
  <si>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</si>
  <si>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</si>
  <si>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</si>
  <si>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</si>
  <si>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</si>
  <si>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</si>
  <si>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</si>
  <si>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</si>
  <si>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</si>
  <si>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</si>
  <si>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</si>
  <si>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</si>
  <si>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</si>
  <si>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</si>
  <si>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</si>
  <si>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</si>
  <si>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</si>
  <si>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</si>
  <si>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</si>
  <si>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</si>
  <si>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</si>
  <si>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</si>
  <si>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</si>
  <si>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</si>
  <si>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</si>
  <si>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</si>
  <si>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</si>
  <si>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</si>
  <si>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</si>
  <si>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</si>
  <si>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</si>
  <si>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</si>
  <si>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</si>
  <si>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</si>
  <si>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</si>
  <si>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</si>
  <si>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</si>
  <si>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</si>
  <si>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</si>
  <si>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</si>
  <si>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</si>
  <si>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</si>
  <si>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</si>
  <si>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</si>
  <si>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</si>
  <si>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</si>
  <si>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</si>
  <si>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</si>
  <si>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</si>
  <si>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</si>
  <si>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</si>
  <si>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</si>
  <si>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</si>
  <si>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</si>
  <si>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</si>
  <si>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</si>
  <si>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</si>
  <si>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</si>
  <si>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</si>
  <si>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</si>
  <si>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</si>
  <si>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</si>
  <si>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</si>
  <si>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</si>
  <si>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</si>
  <si>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</si>
  <si>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</si>
  <si>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</si>
  <si>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</si>
  <si>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</si>
  <si>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</si>
  <si>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</si>
  <si>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</si>
  <si>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</si>
  <si>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</si>
  <si>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</si>
  <si>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</si>
  <si>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</si>
  <si>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</si>
  <si>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</si>
  <si>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</si>
  <si>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</si>
  <si>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</si>
  <si>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</si>
  <si>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</si>
  <si>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</si>
  <si>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</si>
  <si>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</si>
  <si>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</si>
  <si>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</si>
  <si>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</si>
  <si>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</si>
  <si>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</si>
  <si>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</si>
  <si>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</si>
  <si>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</si>
  <si>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</si>
  <si>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</si>
  <si>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</si>
  <si>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</si>
  <si>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</si>
  <si>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</si>
  <si>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</si>
  <si>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</si>
  <si>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</si>
  <si>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</si>
  <si>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</si>
  <si>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</si>
  <si>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</si>
  <si>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</si>
  <si>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</si>
  <si>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</si>
  <si>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</si>
  <si>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</si>
  <si>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</si>
  <si>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</si>
  <si>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</si>
  <si>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</si>
  <si>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</si>
  <si>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</si>
  <si>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</si>
  <si>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</si>
  <si>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</si>
  <si>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</si>
  <si>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</si>
  <si>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</si>
  <si>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</si>
  <si>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</si>
  <si>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</si>
  <si>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</si>
  <si>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</si>
  <si>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</si>
  <si>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</si>
  <si>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</si>
  <si>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</si>
  <si>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</si>
  <si>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</si>
  <si>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</si>
  <si>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</si>
  <si>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</si>
  <si>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</si>
  <si>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</si>
  <si>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</si>
  <si>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</si>
  <si>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</si>
  <si>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</si>
  <si>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</si>
  <si>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</si>
  <si>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</si>
  <si>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</si>
  <si>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</si>
  <si>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</si>
  <si>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</si>
  <si>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</si>
  <si>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</si>
  <si>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</si>
  <si>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</si>
  <si>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</si>
  <si>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</si>
  <si>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</si>
  <si>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</si>
  <si>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</si>
  <si>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</si>
  <si>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</si>
  <si>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</si>
  <si>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</si>
  <si>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</si>
  <si>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</si>
  <si>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</si>
  <si>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</si>
  <si>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</si>
  <si>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</si>
  <si>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</si>
  <si>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</si>
  <si>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</si>
  <si>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</si>
  <si>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</si>
  <si>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</si>
  <si>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</si>
  <si>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</si>
  <si>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</si>
  <si>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</si>
  <si>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</si>
  <si>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</si>
  <si>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</si>
  <si>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</si>
  <si>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</si>
  <si>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</si>
  <si>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</si>
  <si>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</si>
  <si>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</si>
  <si>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</si>
  <si>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</si>
  <si>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</si>
  <si>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</si>
  <si>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</si>
  <si>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</si>
  <si>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</si>
  <si>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</si>
  <si>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</si>
  <si>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</si>
  <si>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</si>
  <si>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</si>
  <si>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</si>
  <si>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</si>
  <si>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</si>
  <si>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</si>
  <si>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</si>
  <si>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</si>
  <si>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</si>
  <si>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</si>
  <si>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</si>
  <si>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</si>
  <si>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</si>
  <si>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</si>
  <si>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</si>
  <si>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</si>
  <si>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</si>
  <si>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</si>
  <si>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</si>
  <si>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</si>
  <si>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</si>
  <si>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</si>
  <si>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</si>
  <si>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</si>
  <si>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</si>
  <si>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</si>
  <si>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</si>
  <si>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</si>
  <si>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</si>
  <si>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</si>
  <si>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</si>
  <si>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</si>
  <si>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</si>
  <si>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</si>
  <si>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</si>
  <si>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</si>
  <si>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</si>
  <si>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</si>
  <si>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</si>
  <si>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</si>
  <si>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</si>
  <si>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</si>
  <si>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</si>
  <si>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</si>
  <si>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</si>
  <si>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</si>
  <si>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</si>
  <si>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</si>
  <si>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</si>
  <si>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</si>
  <si>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</si>
  <si>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</si>
  <si>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</si>
  <si>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</si>
  <si>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</si>
  <si>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</si>
  <si>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</si>
  <si>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</si>
  <si>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</si>
  <si>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</si>
  <si>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</si>
  <si>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</si>
  <si>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</si>
  <si>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</si>
  <si>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</si>
  <si>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</si>
  <si>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</si>
  <si>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</si>
  <si>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</si>
  <si>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</si>
  <si>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</si>
  <si>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</si>
  <si>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</si>
  <si>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</si>
  <si>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</si>
  <si>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</si>
  <si>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</si>
  <si>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</si>
  <si>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</si>
  <si>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</si>
  <si>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</si>
  <si>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</si>
  <si>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</si>
  <si>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</si>
  <si>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</si>
  <si>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</si>
  <si>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</si>
  <si>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</si>
  <si>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</si>
  <si>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</si>
  <si>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</si>
  <si>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</si>
  <si>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</si>
  <si>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</si>
  <si>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</si>
  <si>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</si>
  <si>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</si>
  <si>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</si>
  <si>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</si>
  <si>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</si>
  <si>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</si>
  <si>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</si>
  <si>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</si>
  <si>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</si>
  <si>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</si>
  <si>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</si>
  <si>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</si>
  <si>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</si>
  <si>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</si>
  <si>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</si>
  <si>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</si>
  <si>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</si>
  <si>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</si>
  <si>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</si>
  <si>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</si>
  <si>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</si>
  <si>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</si>
  <si>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</si>
  <si>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</si>
  <si>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</si>
  <si>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</si>
  <si>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</si>
  <si>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</si>
  <si>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</si>
  <si>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</si>
  <si>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</si>
  <si>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</si>
  <si>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</si>
  <si>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</si>
  <si>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</si>
  <si>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</si>
  <si>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</si>
  <si>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</si>
  <si>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</si>
  <si>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</si>
  <si>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</si>
  <si>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</si>
  <si>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</si>
  <si>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</si>
  <si>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</si>
  <si>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</si>
  <si>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</si>
  <si>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</si>
  <si>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</si>
  <si>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</si>
  <si>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</si>
  <si>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</si>
  <si>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</si>
  <si>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</si>
  <si>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</si>
  <si>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</si>
  <si>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</si>
  <si>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</si>
  <si>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</si>
  <si>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</si>
  <si>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</si>
  <si>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</si>
  <si>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</si>
  <si>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</si>
  <si>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</si>
  <si>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</si>
  <si>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</si>
  <si>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</si>
  <si>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</si>
  <si>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</si>
  <si>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</si>
  <si>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</si>
  <si>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</si>
  <si>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</si>
  <si>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</si>
  <si>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</si>
  <si>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</si>
  <si>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</si>
  <si>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</si>
  <si>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</si>
  <si>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</si>
  <si>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</si>
  <si>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</si>
  <si>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</si>
  <si>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</si>
  <si>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</si>
  <si>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</si>
  <si>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</si>
  <si>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</si>
  <si>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</si>
  <si>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</si>
  <si>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</si>
  <si>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</si>
  <si>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</si>
  <si>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</si>
  <si>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</si>
  <si>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</si>
  <si>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</si>
  <si>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</si>
  <si>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</si>
  <si>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</si>
  <si>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</si>
  <si>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</si>
  <si>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</si>
  <si>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</si>
  <si>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</si>
  <si>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</si>
  <si>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</si>
  <si>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</si>
  <si>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</si>
  <si>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</si>
  <si>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</si>
  <si>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</si>
  <si>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</si>
  <si>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</si>
  <si>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</si>
  <si>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</si>
  <si>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</si>
  <si>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</si>
  <si>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</si>
  <si>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</si>
  <si>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</si>
  <si>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</si>
  <si>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</si>
  <si>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</si>
  <si>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</si>
  <si>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</si>
  <si>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</si>
  <si>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</si>
  <si>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</si>
  <si>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</si>
  <si>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</si>
  <si>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</si>
  <si>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</si>
  <si>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</si>
  <si>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</si>
  <si>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</si>
  <si>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</si>
  <si>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</si>
  <si>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</si>
  <si>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</si>
  <si>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</si>
  <si>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</si>
  <si>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</si>
  <si>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</si>
  <si>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</si>
  <si>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</si>
  <si>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</si>
  <si>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</si>
  <si>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</si>
  <si>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</si>
  <si>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</si>
  <si>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</si>
  <si>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</si>
  <si>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</si>
  <si>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</si>
  <si>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</si>
  <si>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</si>
  <si>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</si>
  <si>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</si>
  <si>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</si>
  <si>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</si>
  <si>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</si>
  <si>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</si>
  <si>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</si>
  <si>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</si>
  <si>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</si>
  <si>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</si>
  <si>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</si>
  <si>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</si>
  <si>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</si>
  <si>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</si>
  <si>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</si>
  <si>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</si>
  <si>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</si>
  <si>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</si>
  <si>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</si>
  <si>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</si>
  <si>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</si>
  <si>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</si>
  <si>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</si>
  <si>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</si>
  <si>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</si>
  <si>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</si>
  <si>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</si>
  <si>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</si>
  <si>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</si>
  <si>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</si>
  <si>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</si>
  <si>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</si>
  <si>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</si>
  <si>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</si>
  <si>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</si>
  <si>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</si>
  <si>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</si>
  <si>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</si>
  <si>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</si>
  <si>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</si>
  <si>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</si>
  <si>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</si>
  <si>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</si>
  <si>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</si>
  <si>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</si>
  <si>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</si>
  <si>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</si>
  <si>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</si>
  <si>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</si>
  <si>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</si>
  <si>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</si>
  <si>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</si>
  <si>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</si>
  <si>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</si>
  <si>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</si>
  <si>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</si>
  <si>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</si>
  <si>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</si>
  <si>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</si>
  <si>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</si>
  <si>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</si>
  <si>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</si>
  <si>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</si>
  <si>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</si>
  <si>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</si>
  <si>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</si>
  <si>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</si>
  <si>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</si>
  <si>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</si>
  <si>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</si>
  <si>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</si>
  <si>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</si>
  <si>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</si>
  <si>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</si>
  <si>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</si>
  <si>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</si>
  <si>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</si>
  <si>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</si>
  <si>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</si>
  <si>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</si>
  <si>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</si>
  <si>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</si>
  <si>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</si>
  <si>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</si>
  <si>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</si>
  <si>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</si>
  <si>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</si>
  <si>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</si>
  <si>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</si>
  <si>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</si>
  <si>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</si>
  <si>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</si>
  <si>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</si>
  <si>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</si>
  <si>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</si>
  <si>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</si>
  <si>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</si>
  <si>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</si>
  <si>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</si>
  <si>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</si>
  <si>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</si>
  <si>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</si>
  <si>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</si>
  <si>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</si>
  <si>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</si>
  <si>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</si>
  <si>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</si>
  <si>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</si>
  <si>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</si>
  <si>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</si>
  <si>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</si>
  <si>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</si>
  <si>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</si>
  <si>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</si>
  <si>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</si>
  <si>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</si>
  <si>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</si>
  <si>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</si>
  <si>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</si>
  <si>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</si>
  <si>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</si>
  <si>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</si>
  <si>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</si>
  <si>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</si>
  <si>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</si>
  <si>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</si>
  <si>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</si>
  <si>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</si>
  <si>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</si>
  <si>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</si>
  <si>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</si>
  <si>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</si>
  <si>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</si>
  <si>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</si>
  <si>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</si>
  <si>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</si>
  <si>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</si>
  <si>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</si>
  <si>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</si>
  <si>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</si>
  <si>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</si>
  <si>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</si>
  <si>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</si>
  <si>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</si>
  <si>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</si>
  <si>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</si>
  <si>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</si>
  <si>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</si>
  <si>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</si>
  <si>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</si>
  <si>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</si>
  <si>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</si>
  <si>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</si>
  <si>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</si>
  <si>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</si>
  <si>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</si>
  <si>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</si>
  <si>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</si>
  <si>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</si>
  <si>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</si>
  <si>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</si>
  <si>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</si>
  <si>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</si>
  <si>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</si>
  <si>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</si>
  <si>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</si>
  <si>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</si>
  <si>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</si>
  <si>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</si>
  <si>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</si>
  <si>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</si>
  <si>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</si>
  <si>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</si>
  <si>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</si>
  <si>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</si>
  <si>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</si>
  <si>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</si>
  <si>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</si>
  <si>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</si>
  <si>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</si>
  <si>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</si>
  <si>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</si>
  <si>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</si>
  <si>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</si>
  <si>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</si>
  <si>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</si>
  <si>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</si>
  <si>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</si>
  <si>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</si>
  <si>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</si>
  <si>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</si>
  <si>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</si>
  <si>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</si>
  <si>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</si>
  <si>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</si>
  <si>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</si>
  <si>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</si>
  <si>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</si>
  <si>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</si>
  <si>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</si>
  <si>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</si>
  <si>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</si>
  <si>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</si>
  <si>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</si>
  <si>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</si>
  <si>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</si>
  <si>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</si>
  <si>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</si>
  <si>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</si>
  <si>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</si>
  <si>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</si>
  <si>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</si>
  <si>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</si>
  <si>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</si>
  <si>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</si>
  <si>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</si>
  <si>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</si>
  <si>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</si>
  <si>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</si>
  <si>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</si>
  <si>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</si>
  <si>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</si>
  <si>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</si>
  <si>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</si>
  <si>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</si>
  <si>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</si>
  <si>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</si>
  <si>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</si>
  <si>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</si>
  <si>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</si>
  <si>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</si>
  <si>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</si>
  <si>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</si>
  <si>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</si>
  <si>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</si>
  <si>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</si>
  <si>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</si>
  <si>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</si>
  <si>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</si>
  <si>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</si>
  <si>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</si>
  <si>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</si>
  <si>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</si>
  <si>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</si>
  <si>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</si>
  <si>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</si>
  <si>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</si>
  <si>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</si>
  <si>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</si>
  <si>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</si>
  <si>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</si>
  <si>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</si>
  <si>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</si>
  <si>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</si>
  <si>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</si>
  <si>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</si>
  <si>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</si>
  <si>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</si>
  <si>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</si>
  <si>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</si>
  <si>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</si>
  <si>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</si>
  <si>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</si>
  <si>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</si>
  <si>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</si>
  <si>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</si>
  <si>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</si>
  <si>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</si>
  <si>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</si>
  <si>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</si>
  <si>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</si>
  <si>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</si>
  <si>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</si>
  <si>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</si>
  <si>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</si>
  <si>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</si>
  <si>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</si>
  <si>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</si>
  <si>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</si>
  <si>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</si>
  <si>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</si>
  <si>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</si>
  <si>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</si>
  <si>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</si>
  <si>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</si>
  <si>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</si>
  <si>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</si>
  <si>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</si>
  <si>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</si>
  <si>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</si>
  <si>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</si>
  <si>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</si>
  <si>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</si>
  <si>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</si>
  <si>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</si>
  <si>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</si>
  <si>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</si>
  <si>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</si>
  <si>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</si>
  <si>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</si>
  <si>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</si>
  <si>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</si>
  <si>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</si>
  <si>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</si>
  <si>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</si>
  <si>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</si>
  <si>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</si>
  <si>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</si>
  <si>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</si>
  <si>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</si>
  <si>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</si>
  <si>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</si>
  <si>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</si>
  <si>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</si>
  <si>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</si>
  <si>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</si>
  <si>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</si>
  <si>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</si>
  <si>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</si>
  <si>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</si>
  <si>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</si>
  <si>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</si>
  <si>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</si>
  <si>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</si>
  <si>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</si>
  <si>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</si>
  <si>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</si>
  <si>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</si>
  <si>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</si>
  <si>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</si>
  <si>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</si>
  <si>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</si>
  <si>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</si>
  <si>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</si>
  <si>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</si>
  <si>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</si>
  <si>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</si>
  <si>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</si>
  <si>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</si>
  <si>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</si>
  <si>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</si>
  <si>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</si>
  <si>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</si>
  <si>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</si>
  <si>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</si>
  <si>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</si>
  <si>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</si>
  <si>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</si>
  <si>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</si>
  <si>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</si>
  <si>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</si>
  <si>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</si>
  <si>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</si>
  <si>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</si>
  <si>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</si>
  <si>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</si>
  <si>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</si>
  <si>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</si>
  <si>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</si>
  <si>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</si>
  <si>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</si>
  <si>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</si>
  <si>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</si>
  <si>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</si>
  <si>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</si>
  <si>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</si>
  <si>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</si>
  <si>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</si>
  <si>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</si>
  <si>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</si>
  <si>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</si>
  <si>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</si>
  <si>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</si>
  <si>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</si>
  <si>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</si>
  <si>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</si>
  <si>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</si>
  <si>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</si>
  <si>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</si>
  <si>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</si>
  <si>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</si>
  <si>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</si>
  <si>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</si>
  <si>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</si>
  <si>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</si>
  <si>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</si>
  <si>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</si>
  <si>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</si>
  <si>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</si>
  <si>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</si>
  <si>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</si>
  <si>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</si>
  <si>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</si>
  <si>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</si>
  <si>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</si>
  <si>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</si>
  <si>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</si>
  <si>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</si>
  <si>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</si>
  <si>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</si>
  <si>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</si>
  <si>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</si>
  <si>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</si>
  <si>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</si>
  <si>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</si>
  <si>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</si>
  <si>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</si>
  <si>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</si>
  <si>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</si>
  <si>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</si>
  <si>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</si>
  <si>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</si>
  <si>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</si>
  <si>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</si>
  <si>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</si>
  <si>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</si>
  <si>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</si>
  <si>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</si>
  <si>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</si>
  <si>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</si>
  <si>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</si>
  <si>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</si>
  <si>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</si>
  <si>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</si>
  <si>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</si>
  <si>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</si>
  <si>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</si>
  <si>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</si>
  <si>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</si>
  <si>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</si>
  <si>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</si>
  <si>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</si>
  <si>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</si>
  <si>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</si>
  <si>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</si>
  <si>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</si>
  <si>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</si>
  <si>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</si>
  <si>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</si>
  <si>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</si>
  <si>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</si>
  <si>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</si>
  <si>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</si>
  <si>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</si>
  <si>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</si>
  <si>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</si>
  <si>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</si>
  <si>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</si>
  <si>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</si>
  <si>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</si>
  <si>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</si>
  <si>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</si>
  <si>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</si>
  <si>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</si>
  <si>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</si>
  <si>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</si>
  <si>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</si>
  <si>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</si>
  <si>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</si>
  <si>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</si>
  <si>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</si>
  <si>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</si>
  <si>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</si>
  <si>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</si>
  <si>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</si>
  <si>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</si>
  <si>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</si>
  <si>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</si>
  <si>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</si>
  <si>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</si>
  <si>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</si>
  <si>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</si>
  <si>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</si>
  <si>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</si>
  <si>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</si>
  <si>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</si>
  <si>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</si>
  <si>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</si>
  <si>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</si>
  <si>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</si>
  <si>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</si>
  <si>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</si>
  <si>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</si>
  <si>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</si>
  <si>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</si>
  <si>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</si>
  <si>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</si>
  <si>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</si>
  <si>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</si>
  <si>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</si>
  <si>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</si>
  <si>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</si>
  <si>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</si>
  <si>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</si>
  <si>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</si>
  <si>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</si>
  <si>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</si>
  <si>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</si>
  <si>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</si>
  <si>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</si>
  <si>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</si>
  <si>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</si>
  <si>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</si>
  <si>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</si>
  <si>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</si>
  <si>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</si>
  <si>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</si>
  <si>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</si>
  <si>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</si>
  <si>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</si>
  <si>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</si>
  <si>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</si>
  <si>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</si>
  <si>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</si>
  <si>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</si>
  <si>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</si>
  <si>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</si>
  <si>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</si>
  <si>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</si>
  <si>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</si>
  <si>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</si>
  <si>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</si>
  <si>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</si>
  <si>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</si>
  <si>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</si>
  <si>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</si>
  <si>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</si>
  <si>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</si>
  <si>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</si>
  <si>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</si>
  <si>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</si>
  <si>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</si>
  <si>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</si>
  <si>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</si>
  <si>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</si>
  <si>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</si>
  <si>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</si>
  <si>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</si>
  <si>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</si>
  <si>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</si>
  <si>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</si>
  <si>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</si>
  <si>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</si>
  <si>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</si>
  <si>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</si>
  <si>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</si>
  <si>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</si>
  <si>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</si>
  <si>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</si>
  <si>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</si>
  <si>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</si>
  <si>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</si>
  <si>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</si>
  <si>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</si>
  <si>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</si>
  <si>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</si>
  <si>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</si>
  <si>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</si>
  <si>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</si>
  <si>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</si>
  <si>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</si>
  <si>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</si>
  <si>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</si>
  <si>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</si>
  <si>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</si>
  <si>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</si>
  <si>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</si>
  <si>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</si>
  <si>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</si>
  <si>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</si>
  <si>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</si>
  <si>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</si>
  <si>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</si>
  <si>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</si>
  <si>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</si>
  <si>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</si>
  <si>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</si>
  <si>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</si>
  <si>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</si>
  <si>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</si>
  <si>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</si>
  <si>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</si>
  <si>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</si>
  <si>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</si>
  <si>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</si>
  <si>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</si>
  <si>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</si>
  <si>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</si>
  <si>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</si>
  <si>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</si>
  <si>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</si>
  <si>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</si>
  <si>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</si>
  <si>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</si>
  <si>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</si>
  <si>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</si>
  <si>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</si>
  <si>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</si>
  <si>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</si>
  <si>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</si>
  <si>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</si>
  <si>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</si>
  <si>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</si>
  <si>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</si>
  <si>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</si>
  <si>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</si>
  <si>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</si>
  <si>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</si>
  <si>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</si>
  <si>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</si>
  <si>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</si>
  <si>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</si>
  <si>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</si>
  <si>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</si>
  <si>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</si>
  <si>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</si>
  <si>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</si>
  <si>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</si>
  <si>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</si>
  <si>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</si>
  <si>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</si>
  <si>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</si>
  <si>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</si>
  <si>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</si>
  <si>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</si>
  <si>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</si>
  <si>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</si>
  <si>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</si>
  <si>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</si>
  <si>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</si>
  <si>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</si>
  <si>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</si>
  <si>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</si>
  <si>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</si>
  <si>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</si>
  <si>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</si>
  <si>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</si>
  <si>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</si>
  <si>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</si>
  <si>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</si>
  <si>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</si>
  <si>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</si>
  <si>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</si>
  <si>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</si>
  <si>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</si>
  <si>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</si>
  <si>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</si>
  <si>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</si>
  <si>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</si>
  <si>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</si>
  <si>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</si>
  <si>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</si>
  <si>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</si>
  <si>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</si>
  <si>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</si>
  <si>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</si>
  <si>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</si>
  <si>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</si>
  <si>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</si>
  <si>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</si>
  <si>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</si>
  <si>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</si>
  <si>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</si>
  <si>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</si>
  <si>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</si>
  <si>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</si>
  <si>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</si>
  <si>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</si>
  <si>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</si>
  <si>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</si>
  <si>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</si>
  <si>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</si>
  <si>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</si>
  <si>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</si>
  <si>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</si>
  <si>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</si>
  <si>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</si>
  <si>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</si>
  <si>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</si>
  <si>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</si>
  <si>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</si>
  <si>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</si>
  <si>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</si>
  <si>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</si>
  <si>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</si>
  <si>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</si>
  <si>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</si>
  <si>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</si>
  <si>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</si>
  <si>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</si>
  <si>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</si>
  <si>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</si>
  <si>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</si>
  <si>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</si>
  <si>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</si>
  <si>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</si>
  <si>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</si>
  <si>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</si>
  <si>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</si>
  <si>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</si>
  <si>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</si>
  <si>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</si>
  <si>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</si>
  <si>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</si>
  <si>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</si>
  <si>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</si>
  <si>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</si>
  <si>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</si>
  <si>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</si>
  <si>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</si>
  <si>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</si>
  <si>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</si>
  <si>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</si>
  <si>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</si>
  <si>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</si>
  <si>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</si>
  <si>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</si>
  <si>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</si>
  <si>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</si>
  <si>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</si>
  <si>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</si>
  <si>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</si>
  <si>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</si>
  <si>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</si>
  <si>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</si>
  <si>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</si>
  <si>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</si>
  <si>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</si>
  <si>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</si>
  <si>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</si>
  <si>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</si>
  <si>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</si>
  <si>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</si>
  <si>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</si>
  <si>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</si>
  <si>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</si>
  <si>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</si>
  <si>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</si>
  <si>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</si>
  <si>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</si>
  <si>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</si>
  <si>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</si>
  <si>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</si>
  <si>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</si>
  <si>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</si>
  <si>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</si>
  <si>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</si>
  <si>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</si>
  <si>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</si>
  <si>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</si>
  <si>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</si>
  <si>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</si>
  <si>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</si>
  <si>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</si>
  <si>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</si>
  <si>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</si>
  <si>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</si>
  <si>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</si>
  <si>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</si>
  <si>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</si>
  <si>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</si>
  <si>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</si>
  <si>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</si>
  <si>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</si>
  <si>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</si>
  <si>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</si>
  <si>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</si>
  <si>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</si>
  <si>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</si>
  <si>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</si>
  <si>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</si>
  <si>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</si>
  <si>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</si>
  <si>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</si>
  <si>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</si>
  <si>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</si>
  <si>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</si>
  <si>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</si>
  <si>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</si>
  <si>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</si>
  <si>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</si>
  <si>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</si>
  <si>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</si>
  <si>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</si>
  <si>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</si>
  <si>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</si>
  <si>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</si>
  <si>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</si>
  <si>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</si>
  <si>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</si>
  <si>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</si>
  <si>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</si>
  <si>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</si>
  <si>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</si>
  <si>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</si>
  <si>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</si>
  <si>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</si>
  <si>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</si>
  <si>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</si>
  <si>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</si>
  <si>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</si>
  <si>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</si>
  <si>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</si>
  <si>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</si>
  <si>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</si>
  <si>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</si>
  <si>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</si>
  <si>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</si>
  <si>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</si>
  <si>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</si>
  <si>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</si>
  <si>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</si>
  <si>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</si>
  <si>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</si>
  <si>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</si>
  <si>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</si>
  <si>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</si>
  <si>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</si>
  <si>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</si>
  <si>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</si>
  <si>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</si>
  <si>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</si>
  <si>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</si>
  <si>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</si>
  <si>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</si>
  <si>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</si>
  <si>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</si>
  <si>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</si>
  <si>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</si>
  <si>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</si>
  <si>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</si>
  <si>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</si>
  <si>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</si>
  <si>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</si>
  <si>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</si>
  <si>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</si>
  <si>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</si>
  <si>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</si>
  <si>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</si>
  <si>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</si>
  <si>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</si>
  <si>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</si>
  <si>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</si>
  <si>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</si>
  <si>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</si>
  <si>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</si>
  <si>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</si>
  <si>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</si>
  <si>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</si>
  <si>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</si>
  <si>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</si>
  <si>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</si>
  <si>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</si>
  <si>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</si>
  <si>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</si>
  <si>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</si>
  <si>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</si>
  <si>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</si>
  <si>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</si>
  <si>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</si>
  <si>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</si>
  <si>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</si>
  <si>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</si>
  <si>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</si>
  <si>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</si>
  <si>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</si>
  <si>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</si>
  <si>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</si>
  <si>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</si>
  <si>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</si>
  <si>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</si>
  <si>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</si>
  <si>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</si>
  <si>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</si>
  <si>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</si>
  <si>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</si>
  <si>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</si>
  <si>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</si>
  <si>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</si>
  <si>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</si>
  <si>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</si>
  <si>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</si>
  <si>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</si>
  <si>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</si>
  <si>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</si>
  <si>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</si>
  <si>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</si>
  <si>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</si>
  <si>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</si>
  <si>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</si>
  <si>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</si>
  <si>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</si>
  <si>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</si>
  <si>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</si>
  <si>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</si>
  <si>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</si>
  <si>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</si>
  <si>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</si>
  <si>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</si>
  <si>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</si>
  <si>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</si>
  <si>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</si>
  <si>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</si>
  <si>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</si>
  <si>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</si>
  <si>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</si>
  <si>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</si>
  <si>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</si>
  <si>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</si>
  <si>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</si>
  <si>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</si>
  <si>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</si>
  <si>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</si>
  <si>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</si>
  <si>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</si>
  <si>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</si>
  <si>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</si>
  <si>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</si>
  <si>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</si>
  <si>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</si>
  <si>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</si>
  <si>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</si>
  <si>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</si>
  <si>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</si>
  <si>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</si>
  <si>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</si>
  <si>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</si>
  <si>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</si>
  <si>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</si>
  <si>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</si>
  <si>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</si>
  <si>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</si>
  <si>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</si>
  <si>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</si>
  <si>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</si>
  <si>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</si>
  <si>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</si>
  <si>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</si>
  <si>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</si>
  <si>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</si>
  <si>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</si>
  <si>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</si>
  <si>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</si>
  <si>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</si>
  <si>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</si>
  <si>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</si>
  <si>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</si>
  <si>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</si>
  <si>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</si>
  <si>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</si>
  <si>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</si>
  <si>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</si>
  <si>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</si>
  <si>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</si>
  <si>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</si>
  <si>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</si>
  <si>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</si>
  <si>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</si>
  <si>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</si>
  <si>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</si>
  <si>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</si>
  <si>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</si>
  <si>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</si>
  <si>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</si>
  <si>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</si>
  <si>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</si>
  <si>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</si>
  <si>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</si>
  <si>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</si>
  <si>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</si>
  <si>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</si>
  <si>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</si>
  <si>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</si>
  <si>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</si>
  <si>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</si>
  <si>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</si>
  <si>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</si>
  <si>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</si>
  <si>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</si>
  <si>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</si>
  <si>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</si>
  <si>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</si>
  <si>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</si>
  <si>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</si>
  <si>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</si>
  <si>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</si>
  <si>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</si>
  <si>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</si>
  <si>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</si>
  <si>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</si>
  <si>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</si>
  <si>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</si>
  <si>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</si>
  <si>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</si>
  <si>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</si>
  <si>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</si>
  <si>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</si>
  <si>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</si>
  <si>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</si>
  <si>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</si>
  <si>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</si>
  <si>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</si>
  <si>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</si>
  <si>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</si>
  <si>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</si>
  <si>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</si>
  <si>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</si>
  <si>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</si>
  <si>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</si>
  <si>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</si>
  <si>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</si>
  <si>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</si>
  <si>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</si>
  <si>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</si>
  <si>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</si>
  <si>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</si>
  <si>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</si>
  <si>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</si>
  <si>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</si>
  <si>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</si>
  <si>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</si>
  <si>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</si>
  <si>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</si>
  <si>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</si>
  <si>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</si>
  <si>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</si>
  <si>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</si>
  <si>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</si>
  <si>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</si>
  <si>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</si>
  <si>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</si>
  <si>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</si>
  <si>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</si>
  <si>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</si>
  <si>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</si>
  <si>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</si>
  <si>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</si>
  <si>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</si>
  <si>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</si>
  <si>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</si>
  <si>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</si>
  <si>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</si>
  <si>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</si>
  <si>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</si>
  <si>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</si>
  <si>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</si>
  <si>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</si>
  <si>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</si>
  <si>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</si>
  <si>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</si>
  <si>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</si>
  <si>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</si>
  <si>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</si>
  <si>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</si>
  <si>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</si>
  <si>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</si>
  <si>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</si>
  <si>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</si>
  <si>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</si>
  <si>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</si>
  <si>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</si>
  <si>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</si>
  <si>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</si>
  <si>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</si>
  <si>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</si>
  <si>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</si>
  <si>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</si>
  <si>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</si>
  <si>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</si>
  <si>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</si>
  <si>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</si>
  <si>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</si>
  <si>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</si>
  <si>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</si>
  <si>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</si>
  <si>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</si>
  <si>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</si>
  <si>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</si>
  <si>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</si>
  <si>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</si>
  <si>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</si>
  <si>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</si>
  <si>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</si>
  <si>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</si>
  <si>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</si>
  <si>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</si>
  <si>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</si>
  <si>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</si>
  <si>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</si>
  <si>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</si>
  <si>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</si>
  <si>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</si>
  <si>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</si>
  <si>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</si>
  <si>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</si>
  <si>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</si>
  <si>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</si>
  <si>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</si>
  <si>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</si>
  <si>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</si>
  <si>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</si>
  <si>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</si>
  <si>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</si>
  <si>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</si>
  <si>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</si>
  <si>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</si>
  <si>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</si>
  <si>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</si>
  <si>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</si>
  <si>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</si>
  <si>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</si>
  <si>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</si>
  <si>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</si>
  <si>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</si>
  <si>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</si>
  <si>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</si>
  <si>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</si>
  <si>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</si>
  <si>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</si>
  <si>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</si>
  <si>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</si>
  <si>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</si>
  <si>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</si>
  <si>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</si>
  <si>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</si>
  <si>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</si>
  <si>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</si>
  <si>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</si>
  <si>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</si>
  <si>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</si>
  <si>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</si>
  <si>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</si>
  <si>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</si>
  <si>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</si>
  <si>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</si>
  <si>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</si>
  <si>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</si>
  <si>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</si>
  <si>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</si>
  <si>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</si>
  <si>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</si>
  <si>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</si>
  <si>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</si>
  <si>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</si>
  <si>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</si>
  <si>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</si>
  <si>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</si>
  <si>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</si>
  <si>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</si>
  <si>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</si>
  <si>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</si>
  <si>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</si>
  <si>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</si>
  <si>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</si>
  <si>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</si>
  <si>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</si>
  <si>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</si>
  <si>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</si>
  <si>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</si>
  <si>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</si>
  <si>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</si>
  <si>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</si>
  <si>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</si>
  <si>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</si>
  <si>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</si>
  <si>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</si>
  <si>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</si>
  <si>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</si>
  <si>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</si>
  <si>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</si>
  <si>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</si>
  <si>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</si>
  <si>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</si>
  <si>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</si>
  <si>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</si>
  <si>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</si>
  <si>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</si>
  <si>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</si>
  <si>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</si>
  <si>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</si>
  <si>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</si>
  <si>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</si>
  <si>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</si>
  <si>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</si>
  <si>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</si>
  <si>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</si>
  <si>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</si>
  <si>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</si>
  <si>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</si>
  <si>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</si>
  <si>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</si>
  <si>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</si>
  <si>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</si>
  <si>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</si>
  <si>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</si>
  <si>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</si>
  <si>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</si>
  <si>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</si>
  <si>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</si>
  <si>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</si>
  <si>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</si>
  <si>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</si>
  <si>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</si>
  <si>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</si>
  <si>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</si>
  <si>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</si>
  <si>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</si>
  <si>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</si>
  <si>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</si>
  <si>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</si>
  <si>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</si>
  <si>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</si>
  <si>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</si>
  <si>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</si>
  <si>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</si>
  <si>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</si>
  <si>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</si>
  <si>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</si>
  <si>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</si>
  <si>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</si>
  <si>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</si>
  <si>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</si>
  <si>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</si>
  <si>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</si>
  <si>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</si>
  <si>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</si>
  <si>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</si>
  <si>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</si>
  <si>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</si>
  <si>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</si>
  <si>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</si>
  <si>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</si>
  <si>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</si>
  <si>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</si>
  <si>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</si>
  <si>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</si>
  <si>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</si>
  <si>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</si>
  <si>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</si>
  <si>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</si>
  <si>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</si>
  <si>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</si>
  <si>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</si>
  <si>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</si>
  <si>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</si>
  <si>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</si>
  <si>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</si>
  <si>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</si>
  <si>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</si>
  <si>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</si>
  <si>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</si>
  <si>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</si>
  <si>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</si>
  <si>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</si>
  <si>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</si>
  <si>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</si>
  <si>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</si>
  <si>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</si>
  <si>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</si>
  <si>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</si>
  <si>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</si>
  <si>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</si>
  <si>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</si>
  <si>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</si>
  <si>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</si>
  <si>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</si>
  <si>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</si>
  <si>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</si>
  <si>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</si>
  <si>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</si>
  <si>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</si>
  <si>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</si>
  <si>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</si>
  <si>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</si>
  <si>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</si>
  <si>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</si>
  <si>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</si>
  <si>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</si>
  <si>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</si>
  <si>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</si>
  <si>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</si>
  <si>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</si>
  <si>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</si>
  <si>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</si>
  <si>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</si>
  <si>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</si>
  <si>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</si>
  <si>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</si>
  <si>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</si>
  <si>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</si>
  <si>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</si>
  <si>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</si>
  <si>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</si>
  <si>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</si>
  <si>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</si>
  <si>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</si>
  <si>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</si>
  <si>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</si>
  <si>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</si>
  <si>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</si>
  <si>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</si>
  <si>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</si>
  <si>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</si>
  <si>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</si>
  <si>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</si>
  <si>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</si>
  <si>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</si>
  <si>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</si>
  <si>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</si>
  <si>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</si>
  <si>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</si>
  <si>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</si>
  <si>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</si>
  <si>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</si>
  <si>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</si>
  <si>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</si>
  <si>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</si>
  <si>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</si>
  <si>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</si>
  <si>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</si>
  <si>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</si>
  <si>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</si>
  <si>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</si>
  <si>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</si>
  <si>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</si>
  <si>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</si>
  <si>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</si>
  <si>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</si>
  <si>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</si>
  <si>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</si>
  <si>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</si>
  <si>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</si>
  <si>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</si>
  <si>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</si>
  <si>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</si>
  <si>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</si>
  <si>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</si>
  <si>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</si>
  <si>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</si>
  <si>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</si>
  <si>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</si>
  <si>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</si>
  <si>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</si>
  <si>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</si>
  <si>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</si>
  <si>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</si>
  <si>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</si>
  <si>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</si>
  <si>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</si>
  <si>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</si>
  <si>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</si>
  <si>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</si>
  <si>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</si>
  <si>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</si>
  <si>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</si>
  <si>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</si>
  <si>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</si>
  <si>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</si>
  <si>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</si>
  <si>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</si>
  <si>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</si>
  <si>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</si>
  <si>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</si>
  <si>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</si>
  <si>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</si>
  <si>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</si>
  <si>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</si>
  <si>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</si>
  <si>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</si>
  <si>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</si>
  <si>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</si>
  <si>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</si>
  <si>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</si>
  <si>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</si>
  <si>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</si>
  <si>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</si>
  <si>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</si>
  <si>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</si>
  <si>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</si>
  <si>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</si>
  <si>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</si>
  <si>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</si>
  <si>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</si>
  <si>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</si>
  <si>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</si>
  <si>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</si>
  <si>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</si>
  <si>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</si>
  <si>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</si>
  <si>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</si>
  <si>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</si>
  <si>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</si>
  <si>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</si>
  <si>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</si>
  <si>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</si>
  <si>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</si>
  <si>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</si>
  <si>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</si>
  <si>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</si>
  <si>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</si>
  <si>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</si>
  <si>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</si>
  <si>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</si>
  <si>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</si>
  <si>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</si>
  <si>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</si>
  <si>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</si>
  <si>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</si>
  <si>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</si>
  <si>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</si>
  <si>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</si>
  <si>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</si>
  <si>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</si>
  <si>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</si>
  <si>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</si>
  <si>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</si>
  <si>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</si>
  <si>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</si>
  <si>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</si>
  <si>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</si>
  <si>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</si>
  <si>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</si>
  <si>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</si>
  <si>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</si>
  <si>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</si>
  <si>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</si>
  <si>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</si>
  <si>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</si>
  <si>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</si>
  <si>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</si>
  <si>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</si>
  <si>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</si>
  <si>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</si>
  <si>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</si>
  <si>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</si>
  <si>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</si>
  <si>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</si>
  <si>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</si>
  <si>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</si>
  <si>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</si>
  <si>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</si>
  <si>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</si>
  <si>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</si>
  <si>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</si>
  <si>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</si>
  <si>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</si>
  <si>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</si>
  <si>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</si>
  <si>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</si>
  <si>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</si>
  <si>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</si>
  <si>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</si>
  <si>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</si>
  <si>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</si>
  <si>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</si>
  <si>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</si>
  <si>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</si>
  <si>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</si>
  <si>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</si>
  <si>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</si>
  <si>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</si>
  <si>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</si>
  <si>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</si>
  <si>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</si>
  <si>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</si>
  <si>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</si>
  <si>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</si>
  <si>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</si>
  <si>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</si>
  <si>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</si>
  <si>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</si>
  <si>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</si>
  <si>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</si>
  <si>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</si>
  <si>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</si>
  <si>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</si>
  <si>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</si>
  <si>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</si>
  <si>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</si>
  <si>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</si>
  <si>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</si>
  <si>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</si>
  <si>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</si>
  <si>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</si>
  <si>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</si>
  <si>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</si>
  <si>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</si>
  <si>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</si>
  <si>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</si>
  <si>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</si>
  <si>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</si>
  <si>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</si>
  <si>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</si>
  <si>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</si>
  <si>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</si>
  <si>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</si>
  <si>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</si>
  <si>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</si>
  <si>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</si>
  <si>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</si>
  <si>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</si>
  <si>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</si>
  <si>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</si>
  <si>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</si>
  <si>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</si>
  <si>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</si>
  <si>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</si>
  <si>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</si>
  <si>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</si>
  <si>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</si>
  <si>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</si>
  <si>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</si>
  <si>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</si>
  <si>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</si>
  <si>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</si>
  <si>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</si>
  <si>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</si>
  <si>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</si>
  <si>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</si>
  <si>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</si>
  <si>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</si>
  <si>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</si>
  <si>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</si>
  <si>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</si>
  <si>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</si>
  <si>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</si>
  <si>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</si>
  <si>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</si>
  <si>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</si>
  <si>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</si>
  <si>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</si>
  <si>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</si>
  <si>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</si>
  <si>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</si>
  <si>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</si>
  <si>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</si>
  <si>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</si>
  <si>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</si>
  <si>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</si>
  <si>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</si>
  <si>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</si>
  <si>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</si>
  <si>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</si>
  <si>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</si>
  <si>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</si>
  <si>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</si>
  <si>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</si>
  <si>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</si>
  <si>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</si>
  <si>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</si>
  <si>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</si>
  <si>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</si>
  <si>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</si>
  <si>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</si>
  <si>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</si>
  <si>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</si>
  <si>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</si>
  <si>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</si>
  <si>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</si>
  <si>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</si>
  <si>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</si>
  <si>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</si>
  <si>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</si>
  <si>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</si>
  <si>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</si>
  <si>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</si>
  <si>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</si>
  <si>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</si>
  <si>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</si>
  <si>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</si>
  <si>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</si>
  <si>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</si>
  <si>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</si>
  <si>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</si>
  <si>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</si>
  <si>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</si>
  <si>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</si>
  <si>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</si>
  <si>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</si>
  <si>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</si>
  <si>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</si>
  <si>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</si>
  <si>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</si>
  <si>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</si>
  <si>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</si>
  <si>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</si>
  <si>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</si>
  <si>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</si>
  <si>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</si>
  <si>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</si>
  <si>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</si>
  <si>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</si>
  <si>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</si>
  <si>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</si>
  <si>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</si>
  <si>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</si>
  <si>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</si>
  <si>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</si>
  <si>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</si>
  <si>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</si>
  <si>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</si>
  <si>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</si>
  <si>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</si>
  <si>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</si>
  <si>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</si>
  <si>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</si>
  <si>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</si>
  <si>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</si>
  <si>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</si>
  <si>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</si>
  <si>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</si>
  <si>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</si>
  <si>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</si>
  <si>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</si>
  <si>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</si>
  <si>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</si>
  <si>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</si>
  <si>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</si>
  <si>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</si>
  <si>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</si>
  <si>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</si>
  <si>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</si>
  <si>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</si>
  <si>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</si>
  <si>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</si>
  <si>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</si>
  <si>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</si>
  <si>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</si>
  <si>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</si>
  <si>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</si>
  <si>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</si>
  <si>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</si>
  <si>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</si>
  <si>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</si>
  <si>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</si>
  <si>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</si>
  <si>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</si>
  <si>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</si>
  <si>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</si>
  <si>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</si>
  <si>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</si>
  <si>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</si>
  <si>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</si>
  <si>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</si>
  <si>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</si>
  <si>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</si>
  <si>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</si>
  <si>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</si>
  <si>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</si>
  <si>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</si>
  <si>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</si>
  <si>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</si>
  <si>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</si>
  <si>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</si>
  <si>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</si>
  <si>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</si>
  <si>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</si>
  <si>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</si>
  <si>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</si>
  <si>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</si>
  <si>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</si>
  <si>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</si>
  <si>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</si>
  <si>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</si>
  <si>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</si>
  <si>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</si>
  <si>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</si>
  <si>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</si>
  <si>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</si>
  <si>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</si>
  <si>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</si>
  <si>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</si>
  <si>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</si>
  <si>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</si>
  <si>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</si>
  <si>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</si>
  <si>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</si>
  <si>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</si>
  <si>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</si>
  <si>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</si>
  <si>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</si>
  <si>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</si>
  <si>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</si>
  <si>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</si>
  <si>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</si>
  <si>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</si>
  <si>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</si>
  <si>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</si>
  <si>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</si>
  <si>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</si>
  <si>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</si>
  <si>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</si>
  <si>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</si>
  <si>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</si>
  <si>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</si>
  <si>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</si>
  <si>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</si>
  <si>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</si>
  <si>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</si>
  <si>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</si>
  <si>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</si>
  <si>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</si>
  <si>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</si>
  <si>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</si>
  <si>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</si>
  <si>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</si>
  <si>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</si>
  <si>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</si>
  <si>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</si>
  <si>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</si>
  <si>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</si>
  <si>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</si>
  <si>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</si>
  <si>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</si>
  <si>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</si>
  <si>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</si>
  <si>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</si>
  <si>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</si>
  <si>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</si>
  <si>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</si>
  <si>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</si>
  <si>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</si>
  <si>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</si>
  <si>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</si>
  <si>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</si>
  <si>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</si>
  <si>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</si>
  <si>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</si>
  <si>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</si>
  <si>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</si>
  <si>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</si>
  <si>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</si>
  <si>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</si>
  <si>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</si>
  <si>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</si>
  <si>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</si>
  <si>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</si>
  <si>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</si>
  <si>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</si>
  <si>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</si>
  <si>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</si>
  <si>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</si>
  <si>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</si>
  <si>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</si>
  <si>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</si>
  <si>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</si>
  <si>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</si>
  <si>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</si>
  <si>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</si>
  <si>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</si>
  <si>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</si>
  <si>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</si>
  <si>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</si>
  <si>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</si>
  <si>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</si>
  <si>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</si>
  <si>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</si>
  <si>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</si>
  <si>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</si>
  <si>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</si>
  <si>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</si>
  <si>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</si>
  <si>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</si>
  <si>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</si>
  <si>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</si>
  <si>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</si>
  <si>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</si>
  <si>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</si>
  <si>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</si>
  <si>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</si>
  <si>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</si>
  <si>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</si>
  <si>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</si>
  <si>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</si>
  <si>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</si>
  <si>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</si>
  <si>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</si>
  <si>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</si>
  <si>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</si>
  <si>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</si>
  <si>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</si>
  <si>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</si>
  <si>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</si>
  <si>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</si>
  <si>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</si>
  <si>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</si>
  <si>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</si>
  <si>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</si>
  <si>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</si>
  <si>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</si>
  <si>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</si>
  <si>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</si>
  <si>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</si>
  <si>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</si>
  <si>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</si>
  <si>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</si>
  <si>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</si>
  <si>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</si>
  <si>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</si>
  <si>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</si>
  <si>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</si>
  <si>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</si>
  <si>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</si>
  <si>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</si>
  <si>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</si>
  <si>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</si>
  <si>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</si>
  <si>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</si>
  <si>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</si>
  <si>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</si>
  <si>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</si>
  <si>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</si>
  <si>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</si>
  <si>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</si>
  <si>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</si>
  <si>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</si>
  <si>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</si>
  <si>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</si>
  <si>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</si>
  <si>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</si>
  <si>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</si>
  <si>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</si>
  <si>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</si>
  <si>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</si>
  <si>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</si>
  <si>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</si>
  <si>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</si>
  <si>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</si>
  <si>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</si>
  <si>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</si>
  <si>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</si>
  <si>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</si>
  <si>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</si>
  <si>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</si>
  <si>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</si>
  <si>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</si>
  <si>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</si>
  <si>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</si>
  <si>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</si>
  <si>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</si>
  <si>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</si>
  <si>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</si>
  <si>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</si>
  <si>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</si>
  <si>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</si>
  <si>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</si>
  <si>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</si>
  <si>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</si>
  <si>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</si>
  <si>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</si>
  <si>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</si>
  <si>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</si>
  <si>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</si>
  <si>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</si>
  <si>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</si>
  <si>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</si>
  <si>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</si>
  <si>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</si>
  <si>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</si>
  <si>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</si>
  <si>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</si>
  <si>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</si>
  <si>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</si>
  <si>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</si>
  <si>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</si>
  <si>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</si>
  <si>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</si>
  <si>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</si>
  <si>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</si>
  <si>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</si>
  <si>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</si>
  <si>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</si>
  <si>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</si>
  <si>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</si>
  <si>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</si>
  <si>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</si>
  <si>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</si>
  <si>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</si>
  <si>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</si>
  <si>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</si>
  <si>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</si>
  <si>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</si>
  <si>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</si>
  <si>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</si>
  <si>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</si>
  <si>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</si>
  <si>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</si>
  <si>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</si>
  <si>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</si>
  <si>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</si>
  <si>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</si>
  <si>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</si>
  <si>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</si>
  <si>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</si>
  <si>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</si>
  <si>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</si>
  <si>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</si>
  <si>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</si>
  <si>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</si>
  <si>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</si>
  <si>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</si>
  <si>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</si>
  <si>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</si>
  <si>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</si>
  <si>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</si>
  <si>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</si>
  <si>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</si>
  <si>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</si>
  <si>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</si>
  <si>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</si>
  <si>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</si>
  <si>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</si>
  <si>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</si>
  <si>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</si>
  <si>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</si>
  <si>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</si>
  <si>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</si>
  <si>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</si>
  <si>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</si>
  <si>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</si>
  <si>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</si>
  <si>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</si>
  <si>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</si>
  <si>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</si>
  <si>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</si>
  <si>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</si>
  <si>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</si>
  <si>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</si>
  <si>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</si>
  <si>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</si>
  <si>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</si>
  <si>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</si>
  <si>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</si>
  <si>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</si>
  <si>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</si>
  <si>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</si>
  <si>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</si>
  <si>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</si>
  <si>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</si>
  <si>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</si>
  <si>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</si>
  <si>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</si>
  <si>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</si>
  <si>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</si>
  <si>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</si>
  <si>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</si>
  <si>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</si>
  <si>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</si>
  <si>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</si>
  <si>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</si>
  <si>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</si>
  <si>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</si>
  <si>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</si>
  <si>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</si>
  <si>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</si>
  <si>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</si>
  <si>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</si>
  <si>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</si>
  <si>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</si>
  <si>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</si>
  <si>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</si>
  <si>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</si>
  <si>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</si>
  <si>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</si>
  <si>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</si>
  <si>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</si>
  <si>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</si>
  <si>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</si>
  <si>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</si>
  <si>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</si>
  <si>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</si>
  <si>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</si>
  <si>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</si>
  <si>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</si>
  <si>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</si>
  <si>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</si>
  <si>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</si>
  <si>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</si>
  <si>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</si>
  <si>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</si>
  <si>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</si>
  <si>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</si>
  <si>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</si>
  <si>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</si>
  <si>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</si>
  <si>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</si>
  <si>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</si>
  <si>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</si>
  <si>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</si>
  <si>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</si>
  <si>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</si>
  <si>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</si>
  <si>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</si>
  <si>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</si>
  <si>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</si>
  <si>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</si>
  <si>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</si>
  <si>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</si>
  <si>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</si>
  <si>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</si>
  <si>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</si>
  <si>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</si>
  <si>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</si>
  <si>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</si>
  <si>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</si>
  <si>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</si>
  <si>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</si>
  <si>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</si>
  <si>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</si>
  <si>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</si>
  <si>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</si>
  <si>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</si>
  <si>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</si>
  <si>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</si>
  <si>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</si>
  <si>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</si>
  <si>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</si>
  <si>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</si>
  <si>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</si>
  <si>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</si>
  <si>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</si>
  <si>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</si>
  <si>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</si>
  <si>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</si>
  <si>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</si>
  <si>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</si>
  <si>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</si>
  <si>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</si>
  <si>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</si>
  <si>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</si>
  <si>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</si>
  <si>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</si>
  <si>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</si>
  <si>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</si>
  <si>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</si>
  <si>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</si>
  <si>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</si>
  <si>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</si>
  <si>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</si>
  <si>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</si>
  <si>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</si>
  <si>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</si>
  <si>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</si>
  <si>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</si>
  <si>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</si>
  <si>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</si>
  <si>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</si>
  <si>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</si>
  <si>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</si>
  <si>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</si>
  <si>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</si>
  <si>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</si>
  <si>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</si>
  <si>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</si>
  <si>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</si>
  <si>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</si>
  <si>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</si>
  <si>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</si>
  <si>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</si>
  <si>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</si>
  <si>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</si>
  <si>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</si>
  <si>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</si>
  <si>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</si>
  <si>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</si>
  <si>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</si>
  <si>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</si>
  <si>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</si>
  <si>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</si>
  <si>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</si>
  <si>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</si>
  <si>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</si>
  <si>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</si>
  <si>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</si>
  <si>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</si>
  <si>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</si>
  <si>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</si>
  <si>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</si>
  <si>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</si>
  <si>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</si>
  <si>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</si>
  <si>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</si>
  <si>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</si>
  <si>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</si>
  <si>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</si>
  <si>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</si>
  <si>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</si>
  <si>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</si>
  <si>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</si>
  <si>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</si>
  <si>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</si>
  <si>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</si>
  <si>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</si>
  <si>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</si>
  <si>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</si>
  <si>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</si>
  <si>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</si>
  <si>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</si>
  <si>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</si>
  <si>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</si>
  <si>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</si>
  <si>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</si>
  <si>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</si>
  <si>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</si>
  <si>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</si>
  <si>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</si>
  <si>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</si>
  <si>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</si>
  <si>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</si>
  <si>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</si>
  <si>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</si>
  <si>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</si>
  <si>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</si>
  <si>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</si>
  <si>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</si>
  <si>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</si>
  <si>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</si>
  <si>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</si>
  <si>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</si>
  <si>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</si>
  <si>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</si>
  <si>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</si>
  <si>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</si>
  <si>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</si>
  <si>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</si>
  <si>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</si>
  <si>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</si>
  <si>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</si>
  <si>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</si>
  <si>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</si>
  <si>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</si>
  <si>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</si>
  <si>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</si>
  <si>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</si>
  <si>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</si>
  <si>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</si>
  <si>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</si>
  <si>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</si>
  <si>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</si>
  <si>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</si>
  <si>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</si>
  <si>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</si>
  <si>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</si>
  <si>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</si>
  <si>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</si>
  <si>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</si>
  <si>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</si>
  <si>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</si>
  <si>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</si>
  <si>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</si>
  <si>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</si>
  <si>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</si>
  <si>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</si>
  <si>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</si>
  <si>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</si>
  <si>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</si>
  <si>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</si>
  <si>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</si>
  <si>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</si>
  <si>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</si>
  <si>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</si>
  <si>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</si>
  <si>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</si>
  <si>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</si>
  <si>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</si>
  <si>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</si>
  <si>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</si>
  <si>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</si>
  <si>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</si>
  <si>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</si>
  <si>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</si>
  <si>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</si>
  <si>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</si>
  <si>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</si>
  <si>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</si>
  <si>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</si>
  <si>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</si>
  <si>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</si>
  <si>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</si>
  <si>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</si>
  <si>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</si>
  <si>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</si>
  <si>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</si>
  <si>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</si>
  <si>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</si>
  <si>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</si>
  <si>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</si>
  <si>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</si>
  <si>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</si>
  <si>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</si>
  <si>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</si>
  <si>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</si>
  <si>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</si>
  <si>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</si>
  <si>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</si>
  <si>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</si>
  <si>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</si>
  <si>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</si>
  <si>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</si>
  <si>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</si>
  <si>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</si>
  <si>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</si>
  <si>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</si>
  <si>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</si>
  <si>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</si>
  <si>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</si>
  <si>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</si>
  <si>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</si>
  <si>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</si>
  <si>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</si>
  <si>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</si>
  <si>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</si>
  <si>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</si>
  <si>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</si>
  <si>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</si>
  <si>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</si>
  <si>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</si>
  <si>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</si>
  <si>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</si>
  <si>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</si>
  <si>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</si>
  <si>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</si>
  <si>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</si>
  <si>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</si>
  <si>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</si>
  <si>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</si>
  <si>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</si>
  <si>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</si>
  <si>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</si>
  <si>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</si>
  <si>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</si>
  <si>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</si>
  <si>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</si>
  <si>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</si>
  <si>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</si>
  <si>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</si>
  <si>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</si>
  <si>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</si>
  <si>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</si>
  <si>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</si>
  <si>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</si>
  <si>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</si>
  <si>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</si>
  <si>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</si>
  <si>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</si>
  <si>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</si>
  <si>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</si>
  <si>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</si>
  <si>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</si>
  <si>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</si>
  <si>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</si>
  <si>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</si>
  <si>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</si>
  <si>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</si>
  <si>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</si>
  <si>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</si>
  <si>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</si>
  <si>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</si>
  <si>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</si>
  <si>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</si>
  <si>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</si>
  <si>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</si>
  <si>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</si>
  <si>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</si>
  <si>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</si>
  <si>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</si>
  <si>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</si>
  <si>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</si>
  <si>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</si>
  <si>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</si>
  <si>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</si>
  <si>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</si>
  <si>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</si>
  <si>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</si>
  <si>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</si>
  <si>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</si>
  <si>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</si>
  <si>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</si>
  <si>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</si>
  <si>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</si>
  <si>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</si>
  <si>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</si>
  <si>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</si>
  <si>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</si>
  <si>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</si>
  <si>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</si>
  <si>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</si>
  <si>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</si>
  <si>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</si>
  <si>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</si>
  <si>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</si>
  <si>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</si>
  <si>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</si>
  <si>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</si>
  <si>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</si>
  <si>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</si>
  <si>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</si>
  <si>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</si>
  <si>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</si>
  <si>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</si>
  <si>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</si>
  <si>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</si>
  <si>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</si>
  <si>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</si>
  <si>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</si>
  <si>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</si>
  <si>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</si>
  <si>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</si>
  <si>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</si>
  <si>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</si>
  <si>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</si>
  <si>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</si>
  <si>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</si>
  <si>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</si>
  <si>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</si>
  <si>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</si>
  <si>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</si>
  <si>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</si>
  <si>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</si>
  <si>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</si>
  <si>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</si>
  <si>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</si>
  <si>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</si>
  <si>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</si>
  <si>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</si>
  <si>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</si>
  <si>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</si>
  <si>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</si>
  <si>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</si>
  <si>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</si>
  <si>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</si>
  <si>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</si>
  <si>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</si>
  <si>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</si>
  <si>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</si>
  <si>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</si>
  <si>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</si>
  <si>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</si>
  <si>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</si>
  <si>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</si>
  <si>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</si>
  <si>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</si>
  <si>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</si>
  <si>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</si>
  <si>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</si>
  <si>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</si>
  <si>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</si>
  <si>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</si>
  <si>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</si>
  <si>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</si>
  <si>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</si>
  <si>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</si>
  <si>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</si>
  <si>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</si>
  <si>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</si>
  <si>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</si>
  <si>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</si>
  <si>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</si>
  <si>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</si>
  <si>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</si>
  <si>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</si>
  <si>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</si>
  <si>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</si>
  <si>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</si>
  <si>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</si>
  <si>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</si>
  <si>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</si>
  <si>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</si>
  <si>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</si>
  <si>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</si>
  <si>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</si>
  <si>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</si>
  <si>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</si>
  <si>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</si>
  <si>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</si>
  <si>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</si>
  <si>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</si>
  <si>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</si>
  <si>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</si>
  <si>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</si>
  <si>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</si>
  <si>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</si>
  <si>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</si>
  <si>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</si>
  <si>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</si>
  <si>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</si>
  <si>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</si>
  <si>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</si>
  <si>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</si>
  <si>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</si>
  <si>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</si>
  <si>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</si>
  <si>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</si>
  <si>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</si>
  <si>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</si>
  <si>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</si>
  <si>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</si>
  <si>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</si>
  <si>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</si>
  <si>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</si>
  <si>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</si>
  <si>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</si>
  <si>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</si>
  <si>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</si>
  <si>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</si>
  <si>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</si>
  <si>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</si>
  <si>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</si>
  <si>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</si>
  <si>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</si>
  <si>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</si>
  <si>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</si>
  <si>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</si>
  <si>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</si>
  <si>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</si>
  <si>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</si>
  <si>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</si>
  <si>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</si>
  <si>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</si>
  <si>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</si>
  <si>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</si>
  <si>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</si>
  <si>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</si>
  <si>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</si>
  <si>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</si>
  <si>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</si>
  <si>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</si>
  <si>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</si>
  <si>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</si>
  <si>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</si>
  <si>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</si>
  <si>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</si>
  <si>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</si>
  <si>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</si>
  <si>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</si>
  <si>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</si>
  <si>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</si>
  <si>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</si>
  <si>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</si>
  <si>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</si>
  <si>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</si>
  <si>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</si>
  <si>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</si>
  <si>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</si>
  <si>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</si>
  <si>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</si>
  <si>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</si>
  <si>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</si>
  <si>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</si>
  <si>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</si>
  <si>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</si>
  <si>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</si>
  <si>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</si>
  <si>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</si>
  <si>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</si>
  <si>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</si>
  <si>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</si>
  <si>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</si>
  <si>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</si>
  <si>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</si>
  <si>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</si>
  <si>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</si>
  <si>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</si>
  <si>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</si>
  <si>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</si>
  <si>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</si>
  <si>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</si>
  <si>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</si>
  <si>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</si>
  <si>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</si>
  <si>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</si>
  <si>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</si>
  <si>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</si>
  <si>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</si>
  <si>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</si>
  <si>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</si>
  <si>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</si>
  <si>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</si>
  <si>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</si>
  <si>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</si>
  <si>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</si>
  <si>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</si>
  <si>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</si>
  <si>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</si>
  <si>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</si>
  <si>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</si>
  <si>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</si>
  <si>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</si>
  <si>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</si>
  <si>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</si>
  <si>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</si>
  <si>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</si>
  <si>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</si>
  <si>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</si>
  <si>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</si>
  <si>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</si>
  <si>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</si>
  <si>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</si>
  <si>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</si>
  <si>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</si>
  <si>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</si>
  <si>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</si>
  <si>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</si>
  <si>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</si>
  <si>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</si>
  <si>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</si>
  <si>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</si>
  <si>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</si>
  <si>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</si>
  <si>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</si>
  <si>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</si>
  <si>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</si>
  <si>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</si>
  <si>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</si>
  <si>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</si>
  <si>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</si>
  <si>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</si>
  <si>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</si>
  <si>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</si>
  <si>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</si>
  <si>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</si>
  <si>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</si>
  <si>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</si>
  <si>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</si>
  <si>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</si>
  <si>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</si>
  <si>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</si>
  <si>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</si>
  <si>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</si>
  <si>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</si>
  <si>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</si>
  <si>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</si>
  <si>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</si>
  <si>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</si>
  <si>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</si>
  <si>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</si>
  <si>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</si>
  <si>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</si>
  <si>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</si>
  <si>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</si>
  <si>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</si>
  <si>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</si>
  <si>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</si>
  <si>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</si>
  <si>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</si>
  <si>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</si>
  <si>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</si>
  <si>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</si>
  <si>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</si>
  <si>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</si>
  <si>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</si>
  <si>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</si>
  <si>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</si>
  <si>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</si>
  <si>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</si>
  <si>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</si>
  <si>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</si>
  <si>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</si>
  <si>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</si>
  <si>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</si>
  <si>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</si>
  <si>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</si>
  <si>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</si>
  <si>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</si>
  <si>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</si>
  <si>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</si>
  <si>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</si>
  <si>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</si>
  <si>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</si>
  <si>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</si>
  <si>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</si>
  <si>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</si>
  <si>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</si>
  <si>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</si>
  <si>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</si>
  <si>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</si>
  <si>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</si>
  <si>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</si>
  <si>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</si>
  <si>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</si>
  <si>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</si>
  <si>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</si>
  <si>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</si>
  <si>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</si>
  <si>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</si>
  <si>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</si>
  <si>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</si>
  <si>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</si>
  <si>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</si>
  <si>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</si>
  <si>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</si>
  <si>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</si>
  <si>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</si>
  <si>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</si>
  <si>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</si>
  <si>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</si>
  <si>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</si>
  <si>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</si>
  <si>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</si>
  <si>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</si>
  <si>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</si>
  <si>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</si>
  <si>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</si>
  <si>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</si>
  <si>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</si>
  <si>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</si>
  <si>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</si>
  <si>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</si>
  <si>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</si>
  <si>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</si>
  <si>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</si>
  <si>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</si>
  <si>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</si>
  <si>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</si>
  <si>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</si>
  <si>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</si>
  <si>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</si>
  <si>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</si>
  <si>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</si>
  <si>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</si>
  <si>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</si>
  <si>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</si>
  <si>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</si>
  <si>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</si>
  <si>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</si>
  <si>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</si>
  <si>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</si>
  <si>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</si>
  <si>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</si>
  <si>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</si>
  <si>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</si>
  <si>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</si>
  <si>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</si>
  <si>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</si>
  <si>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</si>
  <si>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</si>
  <si>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</si>
  <si>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</si>
  <si>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</si>
  <si>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</si>
  <si>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</si>
  <si>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</si>
  <si>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</si>
  <si>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</si>
  <si>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</si>
  <si>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</si>
  <si>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</si>
  <si>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</si>
  <si>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</si>
  <si>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</si>
  <si>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</si>
  <si>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</si>
  <si>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</si>
  <si>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</si>
  <si>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</si>
  <si>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</si>
  <si>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</si>
  <si>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</si>
  <si>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</si>
  <si>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</si>
  <si>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</si>
  <si>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</si>
  <si>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</si>
  <si>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</si>
  <si>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</si>
  <si>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</si>
  <si>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</si>
  <si>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</si>
  <si>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</si>
  <si>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</si>
  <si>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</si>
  <si>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</si>
  <si>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</si>
  <si>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</si>
  <si>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</si>
  <si>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</si>
  <si>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</si>
  <si>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</si>
  <si>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</si>
  <si>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</si>
  <si>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</si>
  <si>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</si>
  <si>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</si>
  <si>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</si>
  <si>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</si>
  <si>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</si>
  <si>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</si>
  <si>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</si>
  <si>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</si>
  <si>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</si>
  <si>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</si>
  <si>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</si>
  <si>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</si>
  <si>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</si>
  <si>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</si>
  <si>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</si>
  <si>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</si>
  <si>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</si>
  <si>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</si>
  <si>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</si>
  <si>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</si>
  <si>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</si>
  <si>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</si>
  <si>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</si>
  <si>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</si>
  <si>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</si>
  <si>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</si>
  <si>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</si>
  <si>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</si>
  <si>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</si>
  <si>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</si>
  <si>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</si>
  <si>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</si>
  <si>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</si>
  <si>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</si>
  <si>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</si>
  <si>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</si>
  <si>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</si>
  <si>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</si>
  <si>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</si>
  <si>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</si>
  <si>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</si>
  <si>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</si>
  <si>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</si>
  <si>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</si>
  <si>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</si>
  <si>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</si>
  <si>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</si>
  <si>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</si>
  <si>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</si>
  <si>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</si>
  <si>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</si>
  <si>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</si>
  <si>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</si>
  <si>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</si>
  <si>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</si>
  <si>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</si>
  <si>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</si>
  <si>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</si>
  <si>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</si>
  <si>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</si>
  <si>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</si>
  <si>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</si>
  <si>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</si>
  <si>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</si>
  <si>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</si>
  <si>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</si>
  <si>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</si>
  <si>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</si>
  <si>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</si>
  <si>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</si>
  <si>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</si>
  <si>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</si>
  <si>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</si>
  <si>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</si>
  <si>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</si>
  <si>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</si>
  <si>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</si>
  <si>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</si>
  <si>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</si>
  <si>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</si>
  <si>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</si>
  <si>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</si>
  <si>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</si>
  <si>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</si>
  <si>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</si>
  <si>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</si>
  <si>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</si>
  <si>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</si>
  <si>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</si>
  <si>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</si>
  <si>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</si>
  <si>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</si>
  <si>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</si>
  <si>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</si>
  <si>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</si>
  <si>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</si>
  <si>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</si>
  <si>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</si>
  <si>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</si>
  <si>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</si>
  <si>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</si>
  <si>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</si>
  <si>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</si>
  <si>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</si>
  <si>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</si>
  <si>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</si>
  <si>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</si>
  <si>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</si>
  <si>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</si>
  <si>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</si>
  <si>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</si>
  <si>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</si>
  <si>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</si>
  <si>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</si>
  <si>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</si>
  <si>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</si>
  <si>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</si>
  <si>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</si>
  <si>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</si>
  <si>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</si>
  <si>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</si>
  <si>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</si>
  <si>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</si>
  <si>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</si>
  <si>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</si>
  <si>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</si>
  <si>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</si>
  <si>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</si>
  <si>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</si>
  <si>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</si>
  <si>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</si>
  <si>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</si>
  <si>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</si>
  <si>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</si>
  <si>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</si>
  <si>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</si>
  <si>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</si>
  <si>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</si>
  <si>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</si>
  <si>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</si>
  <si>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</si>
  <si>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</si>
  <si>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</si>
  <si>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</si>
  <si>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</si>
  <si>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</si>
  <si>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</si>
  <si>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</si>
  <si>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</si>
  <si>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</si>
  <si>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</si>
  <si>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</si>
  <si>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</si>
  <si>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</si>
  <si>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</si>
  <si>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</si>
  <si>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</si>
  <si>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</si>
  <si>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</si>
  <si>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</si>
  <si>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</si>
  <si>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</si>
  <si>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</si>
  <si>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</si>
  <si>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</si>
  <si>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</si>
  <si>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</si>
  <si>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</si>
  <si>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</si>
  <si>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</si>
  <si>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</si>
  <si>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</si>
  <si>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</si>
  <si>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</si>
  <si>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</si>
  <si>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</si>
  <si>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</si>
  <si>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</si>
  <si>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</si>
  <si>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</si>
  <si>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</si>
  <si>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</si>
  <si>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</si>
  <si>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</si>
  <si>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</si>
  <si>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</si>
  <si>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</si>
  <si>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</si>
  <si>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</si>
  <si>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</si>
  <si>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</si>
  <si>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</si>
  <si>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</si>
  <si>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</si>
  <si>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</si>
  <si>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</si>
  <si>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</si>
  <si>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</si>
  <si>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</si>
  <si>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</si>
  <si>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</si>
  <si>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</si>
  <si>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</si>
  <si>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</si>
  <si>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</si>
  <si>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</si>
  <si>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</si>
  <si>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</si>
  <si>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</si>
  <si>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</si>
  <si>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</si>
  <si>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</si>
  <si>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</si>
  <si>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</si>
  <si>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</si>
  <si>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</si>
  <si>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</si>
  <si>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</si>
  <si>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</si>
  <si>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</si>
  <si>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</si>
  <si>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</si>
  <si>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</si>
  <si>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</si>
  <si>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</si>
  <si>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</si>
  <si>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</si>
  <si>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</si>
  <si>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</si>
  <si>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</si>
  <si>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</si>
  <si>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</si>
  <si>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</si>
  <si>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</si>
  <si>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</si>
  <si>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</si>
  <si>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</si>
  <si>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</si>
  <si>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</si>
  <si>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</si>
  <si>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</si>
  <si>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</si>
  <si>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</si>
  <si>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</si>
  <si>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</si>
  <si>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</si>
  <si>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</si>
  <si>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</si>
  <si>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</si>
  <si>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</si>
  <si>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</si>
  <si>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</si>
  <si>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</si>
  <si>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</si>
  <si>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</si>
  <si>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</si>
  <si>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</si>
  <si>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</si>
  <si>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</si>
  <si>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</si>
  <si>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</si>
  <si>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</si>
  <si>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</si>
  <si>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</si>
  <si>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</si>
  <si>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</si>
  <si>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</si>
  <si>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</si>
  <si>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</si>
  <si>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</si>
  <si>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</si>
  <si>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</si>
  <si>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</si>
  <si>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</si>
  <si>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</si>
  <si>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</si>
  <si>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</si>
  <si>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</si>
  <si>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</si>
  <si>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</si>
  <si>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</si>
  <si>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</si>
  <si>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</si>
  <si>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</si>
  <si>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</si>
  <si>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</si>
  <si>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</si>
  <si>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</si>
  <si>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</si>
  <si>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</si>
  <si>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</si>
  <si>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</si>
  <si>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</si>
  <si>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</si>
  <si>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</si>
  <si>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</si>
  <si>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</si>
  <si>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</si>
  <si>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</si>
  <si>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</si>
  <si>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</si>
  <si>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</si>
  <si>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</si>
  <si>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</si>
  <si>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</si>
  <si>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</si>
  <si>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</si>
  <si>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</si>
  <si>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</si>
  <si>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</si>
  <si>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</si>
  <si>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</si>
  <si>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</si>
  <si>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</si>
  <si>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</si>
  <si>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</si>
  <si>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</si>
  <si>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</si>
  <si>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</si>
  <si>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</si>
  <si>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</si>
  <si>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</si>
  <si>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</si>
  <si>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</si>
  <si>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</si>
  <si>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</si>
  <si>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</si>
  <si>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</si>
  <si>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</si>
  <si>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</si>
  <si>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</si>
  <si>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</si>
  <si>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</si>
  <si>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</si>
  <si>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</si>
  <si>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</si>
  <si>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</si>
  <si>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</si>
  <si>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</si>
  <si>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</si>
  <si>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</si>
  <si>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</si>
  <si>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</si>
  <si>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</si>
  <si>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</si>
  <si>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</si>
  <si>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</si>
  <si>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</si>
  <si>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</si>
  <si>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</si>
  <si>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</si>
  <si>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</si>
  <si>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</si>
  <si>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</si>
  <si>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</si>
  <si>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</si>
  <si>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</si>
  <si>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</si>
  <si>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</si>
  <si>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</si>
  <si>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</si>
  <si>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</si>
  <si>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</si>
  <si>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</si>
  <si>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</si>
  <si>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</si>
  <si>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</si>
  <si>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</si>
  <si>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</si>
  <si>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</si>
  <si>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</si>
  <si>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</si>
  <si>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</si>
  <si>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</si>
  <si>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</si>
  <si>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</si>
  <si>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</si>
  <si>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</si>
  <si>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</si>
  <si>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</si>
  <si>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</si>
  <si>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</si>
  <si>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</si>
  <si>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</si>
  <si>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</si>
  <si>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</si>
  <si>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</si>
  <si>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</si>
  <si>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</si>
  <si>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</si>
  <si>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</si>
  <si>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</si>
  <si>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</si>
  <si>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</si>
  <si>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</si>
  <si>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</si>
  <si>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</si>
  <si>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</si>
  <si>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</si>
  <si>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</si>
  <si>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</si>
  <si>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</si>
  <si>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</si>
  <si>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</si>
  <si>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</si>
  <si>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</si>
  <si>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</si>
  <si>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</si>
  <si>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</si>
  <si>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</si>
  <si>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</si>
  <si>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</si>
  <si>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</si>
  <si>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</si>
  <si>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</si>
  <si>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</si>
  <si>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</si>
  <si>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</si>
  <si>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</si>
  <si>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</si>
  <si>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</si>
  <si>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</si>
  <si>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</si>
  <si>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</si>
  <si>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</si>
  <si>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</si>
  <si>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</si>
  <si>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</si>
  <si>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</si>
  <si>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</si>
  <si>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</si>
  <si>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</si>
  <si>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</si>
  <si>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</si>
  <si>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</si>
  <si>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</si>
  <si>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</si>
  <si>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</si>
  <si>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</si>
  <si>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</si>
  <si>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</si>
  <si>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</si>
  <si>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</si>
  <si>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</si>
  <si>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</si>
  <si>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</si>
  <si>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</si>
  <si>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</si>
  <si>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</si>
  <si>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</si>
  <si>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</si>
  <si>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</si>
  <si>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</si>
  <si>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</si>
  <si>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</si>
  <si>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</si>
  <si>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</si>
  <si>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</si>
  <si>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</si>
  <si>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</si>
  <si>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</si>
  <si>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</si>
  <si>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</si>
  <si>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</si>
  <si>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</si>
  <si>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</si>
  <si>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</si>
  <si>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</si>
  <si>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</si>
  <si>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</si>
  <si>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</si>
  <si>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</si>
  <si>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</si>
  <si>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</si>
  <si>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</si>
  <si>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</si>
  <si>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</si>
  <si>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</si>
  <si>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</si>
  <si>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</si>
  <si>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</si>
  <si>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</si>
  <si>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</si>
  <si>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</si>
  <si>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</si>
  <si>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</si>
  <si>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</si>
  <si>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</si>
  <si>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</si>
  <si>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</si>
  <si>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</si>
  <si>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</si>
  <si>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</si>
  <si>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</si>
  <si>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</si>
  <si>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</si>
  <si>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</si>
  <si>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</si>
  <si>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</si>
  <si>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</si>
  <si>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</si>
  <si>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</si>
  <si>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</si>
  <si>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</si>
  <si>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</si>
  <si>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</si>
  <si>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</si>
  <si>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</si>
  <si>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</si>
  <si>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</si>
  <si>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</si>
  <si>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</si>
  <si>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</si>
  <si>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</si>
  <si>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</si>
  <si>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</si>
  <si>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</si>
  <si>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</si>
  <si>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</si>
  <si>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</si>
  <si>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</si>
  <si>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</si>
  <si>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</si>
  <si>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</si>
  <si>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</si>
  <si>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</si>
  <si>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</si>
  <si>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</si>
  <si>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</si>
  <si>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</si>
  <si>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</si>
  <si>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</si>
  <si>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</si>
  <si>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</si>
  <si>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</si>
  <si>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</si>
  <si>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</si>
  <si>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</si>
  <si>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</si>
  <si>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</si>
  <si>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</si>
  <si>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</si>
  <si>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</si>
  <si>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</si>
  <si>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</si>
  <si>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</si>
  <si>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</si>
  <si>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</si>
  <si>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</si>
  <si>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</si>
  <si>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</si>
  <si>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</si>
  <si>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</si>
  <si>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</si>
  <si>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</si>
  <si>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</si>
  <si>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</si>
  <si>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</si>
  <si>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</si>
  <si>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</si>
  <si>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</si>
  <si>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</si>
  <si>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</si>
  <si>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</si>
  <si>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</si>
  <si>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</si>
  <si>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</si>
  <si>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</si>
  <si>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</si>
  <si>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</si>
  <si>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</si>
  <si>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</si>
  <si>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</si>
  <si>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</si>
  <si>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</si>
  <si>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</si>
  <si>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</si>
  <si>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</si>
  <si>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</si>
  <si>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</si>
  <si>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</si>
  <si>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</si>
  <si>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</si>
  <si>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</si>
  <si>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</si>
  <si>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</si>
  <si>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</si>
  <si>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</si>
  <si>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</si>
  <si>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</si>
  <si>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</si>
  <si>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</si>
  <si>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</si>
  <si>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</si>
  <si>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</si>
  <si>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</si>
  <si>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</si>
  <si>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</si>
  <si>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</si>
  <si>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</si>
  <si>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</si>
  <si>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</si>
  <si>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</si>
  <si>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</si>
  <si>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</si>
  <si>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</si>
  <si>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</si>
  <si>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</si>
  <si>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</si>
  <si>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</si>
  <si>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</si>
  <si>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</si>
  <si>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</si>
  <si>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</si>
  <si>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</si>
  <si>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</si>
  <si>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</si>
  <si>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</si>
  <si>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</si>
  <si>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</si>
  <si>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</si>
  <si>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</si>
  <si>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</si>
  <si>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</si>
  <si>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</si>
  <si>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</si>
  <si>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</si>
  <si>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</si>
  <si>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</si>
  <si>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</si>
  <si>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</si>
  <si>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</si>
  <si>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</si>
  <si>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</si>
  <si>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</si>
  <si>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</si>
  <si>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</si>
  <si>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</si>
  <si>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</si>
  <si>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</si>
  <si>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</si>
  <si>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</si>
  <si>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</si>
  <si>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</si>
  <si>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</si>
  <si>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</si>
  <si>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</si>
  <si>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</si>
  <si>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</si>
  <si>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</si>
  <si>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</si>
  <si>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</si>
  <si>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</si>
  <si>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</si>
  <si>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</si>
  <si>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</si>
  <si>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</si>
  <si>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</si>
  <si>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</si>
  <si>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</si>
  <si>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</si>
  <si>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</si>
  <si>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</si>
  <si>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</si>
  <si>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</si>
  <si>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</si>
  <si>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</si>
  <si>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</si>
  <si>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</si>
  <si>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</si>
  <si>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</si>
  <si>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</si>
  <si>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</si>
  <si>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</si>
  <si>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</si>
  <si>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</si>
  <si>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</si>
  <si>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</si>
  <si>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</si>
  <si>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</si>
  <si>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</si>
  <si>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</si>
  <si>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</si>
  <si>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</si>
  <si>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</si>
  <si>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</si>
  <si>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</si>
  <si>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</si>
  <si>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</si>
  <si>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</si>
  <si>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</si>
  <si>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</si>
  <si>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</si>
  <si>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</si>
  <si>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</si>
  <si>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</si>
  <si>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</si>
  <si>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</si>
  <si>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</si>
  <si>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</si>
  <si>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</si>
  <si>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</si>
  <si>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</si>
  <si>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</si>
  <si>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</si>
  <si>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</si>
  <si>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</si>
  <si>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</si>
  <si>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</si>
  <si>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</si>
  <si>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</si>
  <si>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</si>
  <si>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</si>
  <si>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</si>
  <si>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</si>
  <si>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</si>
  <si>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</si>
  <si>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</si>
  <si>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</si>
  <si>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</si>
  <si>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</si>
  <si>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</si>
  <si>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</si>
  <si>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</si>
  <si>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</si>
  <si>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</si>
  <si>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</si>
  <si>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</si>
  <si>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</si>
  <si>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</si>
  <si>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</si>
  <si>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</si>
  <si>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</si>
  <si>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</si>
  <si>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</si>
  <si>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</si>
  <si>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</si>
  <si>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</si>
  <si>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</si>
  <si>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</si>
  <si>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</si>
  <si>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</si>
  <si>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</si>
  <si>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</si>
  <si>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</si>
  <si>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</si>
  <si>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</si>
  <si>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</si>
  <si>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</si>
  <si>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</si>
  <si>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</si>
  <si>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</si>
  <si>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</si>
  <si>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</si>
  <si>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</si>
  <si>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</si>
  <si>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</si>
  <si>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</si>
  <si>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</si>
  <si>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</si>
  <si>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</si>
  <si>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</si>
  <si>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</si>
  <si>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</si>
  <si>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</si>
  <si>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</si>
  <si>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</si>
  <si>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</si>
  <si>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</si>
  <si>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</si>
  <si>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</si>
  <si>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</si>
  <si>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</si>
  <si>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</si>
  <si>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</si>
  <si>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</si>
  <si>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</si>
  <si>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</si>
  <si>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</si>
  <si>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</si>
  <si>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</si>
  <si>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</si>
  <si>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</si>
  <si>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</si>
  <si>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</si>
  <si>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</si>
  <si>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</si>
  <si>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</si>
  <si>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</si>
  <si>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</si>
  <si>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</si>
  <si>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</si>
  <si>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</si>
  <si>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</si>
  <si>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</si>
  <si>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</si>
  <si>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</si>
  <si>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</si>
  <si>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</si>
  <si>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</si>
  <si>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</si>
  <si>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</si>
  <si>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</si>
  <si>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</si>
  <si>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</si>
  <si>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</si>
  <si>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</si>
  <si>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</si>
  <si>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</si>
  <si>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</si>
  <si>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</si>
  <si>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</si>
  <si>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</si>
  <si>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</si>
  <si>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</si>
  <si>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</si>
  <si>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</si>
  <si>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</si>
  <si>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</si>
  <si>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</si>
  <si>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</si>
  <si>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</si>
  <si>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</si>
  <si>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</si>
  <si>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</si>
  <si>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</si>
  <si>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</si>
  <si>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</si>
  <si>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</si>
  <si>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</si>
  <si>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</si>
  <si>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</si>
  <si>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</si>
  <si>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</si>
  <si>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</si>
  <si>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</si>
  <si>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</si>
  <si>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</si>
  <si>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</si>
  <si>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</si>
  <si>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</si>
  <si>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</si>
  <si>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</si>
  <si>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</si>
  <si>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</si>
  <si>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</si>
  <si>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</si>
  <si>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</si>
  <si>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</si>
  <si>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</si>
  <si>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</si>
  <si>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</si>
  <si>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</si>
  <si>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</si>
  <si>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</si>
  <si>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</si>
  <si>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</si>
  <si>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</si>
  <si>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</si>
  <si>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</si>
  <si>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</si>
  <si>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</si>
  <si>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</si>
  <si>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</si>
  <si>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</si>
  <si>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</si>
  <si>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</si>
  <si>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</si>
  <si>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</si>
  <si>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</si>
  <si>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</si>
  <si>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</si>
  <si>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</si>
  <si>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</si>
  <si>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</si>
  <si>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</si>
  <si>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</si>
  <si>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</si>
  <si>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</si>
  <si>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</si>
  <si>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</si>
  <si>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</si>
  <si>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</si>
  <si>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</si>
  <si>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</si>
  <si>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</si>
  <si>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</si>
  <si>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</si>
  <si>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</si>
  <si>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</si>
  <si>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</si>
  <si>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</si>
  <si>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</si>
  <si>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</si>
  <si>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</si>
  <si>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</si>
  <si>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</si>
  <si>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</si>
  <si>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</si>
  <si>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</si>
  <si>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</si>
  <si>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</si>
  <si>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</si>
  <si>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</si>
  <si>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</si>
  <si>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</si>
  <si>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</si>
  <si>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</si>
  <si>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</si>
  <si>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</si>
  <si>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</si>
  <si>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</si>
  <si>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</si>
  <si>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</si>
  <si>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</si>
  <si>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</si>
  <si>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</si>
  <si>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</si>
  <si>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</si>
  <si>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</si>
  <si>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</si>
  <si>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</si>
  <si>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</si>
  <si>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</si>
  <si>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</si>
  <si>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</si>
  <si>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</si>
  <si>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</si>
  <si>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</si>
  <si>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</si>
  <si>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</si>
  <si>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</si>
  <si>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</si>
  <si>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</si>
  <si>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</si>
  <si>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</si>
  <si>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</si>
  <si>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</si>
  <si>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</si>
  <si>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</si>
  <si>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</si>
  <si>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</si>
  <si>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</si>
  <si>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</si>
  <si>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</si>
  <si>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</si>
  <si>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</si>
  <si>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</si>
  <si>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</si>
  <si>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</si>
  <si>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</si>
  <si>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</si>
  <si>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</si>
  <si>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</si>
  <si>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</si>
  <si>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</si>
  <si>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</si>
  <si>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</si>
  <si>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</si>
  <si>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</si>
  <si>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</si>
  <si>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</si>
  <si>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</si>
  <si>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</si>
  <si>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</si>
  <si>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</si>
  <si>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</si>
  <si>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</si>
  <si>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</si>
  <si>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</si>
  <si>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</si>
  <si>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</si>
  <si>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</si>
  <si>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</si>
  <si>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</si>
  <si>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</si>
  <si>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</si>
  <si>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</si>
  <si>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</si>
  <si>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</si>
  <si>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</si>
  <si>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</si>
  <si>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</si>
  <si>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</si>
  <si>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</si>
  <si>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</si>
  <si>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</si>
  <si>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</si>
  <si>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</si>
  <si>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</si>
  <si>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</si>
  <si>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</si>
  <si>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</si>
  <si>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</si>
  <si>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</si>
  <si>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</si>
  <si>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</si>
  <si>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</si>
  <si>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</si>
  <si>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</si>
  <si>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</si>
  <si>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</si>
  <si>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</si>
  <si>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</si>
  <si>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</si>
  <si>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</si>
  <si>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</si>
  <si>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</si>
  <si>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</si>
  <si>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</si>
  <si>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</si>
  <si>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</si>
  <si>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</si>
  <si>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</si>
  <si>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</si>
  <si>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</si>
  <si>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</si>
  <si>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</si>
  <si>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</si>
  <si>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</si>
  <si>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</si>
  <si>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</si>
  <si>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</si>
  <si>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</si>
  <si>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</si>
  <si>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</si>
  <si>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</si>
  <si>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</si>
  <si>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</si>
  <si>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</si>
  <si>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</si>
  <si>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</si>
  <si>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</si>
  <si>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</si>
  <si>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</si>
  <si>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</si>
  <si>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</si>
  <si>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</si>
  <si>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</si>
  <si>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</si>
  <si>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</si>
  <si>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</si>
  <si>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</si>
  <si>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</si>
  <si>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</si>
  <si>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</si>
  <si>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</si>
  <si>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</si>
  <si>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</si>
  <si>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</si>
  <si>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</si>
  <si>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</si>
  <si>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</si>
  <si>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</si>
  <si>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</si>
  <si>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</si>
  <si>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</si>
  <si>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</si>
  <si>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</si>
  <si>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</si>
  <si>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</si>
  <si>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</si>
  <si>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</si>
  <si>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</si>
  <si>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</si>
  <si>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</si>
  <si>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</si>
  <si>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</si>
  <si>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</si>
  <si>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</si>
  <si>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</si>
  <si>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</si>
  <si>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</si>
  <si>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</si>
  <si>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</si>
  <si>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</si>
  <si>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</si>
  <si>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</si>
  <si>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</si>
  <si>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</si>
  <si>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</si>
  <si>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</si>
  <si>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</si>
  <si>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</si>
  <si>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</si>
  <si>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</si>
  <si>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</si>
  <si>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</si>
  <si>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</si>
  <si>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</si>
  <si>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</si>
  <si>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</si>
  <si>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</si>
  <si>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</si>
  <si>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</si>
  <si>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</si>
  <si>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</si>
  <si>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</si>
  <si>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</si>
  <si>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</si>
  <si>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</si>
  <si>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</si>
  <si>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</si>
  <si>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</si>
  <si>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</si>
  <si>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</si>
  <si>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</si>
  <si>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</si>
  <si>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</si>
  <si>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</si>
  <si>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</si>
  <si>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</si>
  <si>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</si>
  <si>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</si>
  <si>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</si>
  <si>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</si>
  <si>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</si>
  <si>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</si>
  <si>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</si>
  <si>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</si>
  <si>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</si>
  <si>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</si>
  <si>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</si>
  <si>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</si>
  <si>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</si>
  <si>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</si>
  <si>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</si>
  <si>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</si>
  <si>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</si>
  <si>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</si>
  <si>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</si>
  <si>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</si>
  <si>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</si>
  <si>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</si>
  <si>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</si>
  <si>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</si>
  <si>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</si>
  <si>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</si>
  <si>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</si>
  <si>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</si>
  <si>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</si>
  <si>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</si>
  <si>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</si>
  <si>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</si>
  <si>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</si>
  <si>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</si>
  <si>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</si>
  <si>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</si>
  <si>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</si>
  <si>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</si>
  <si>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</si>
  <si>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</si>
  <si>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</si>
  <si>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</si>
  <si>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</si>
  <si>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</si>
  <si>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</si>
  <si>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</si>
  <si>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</si>
  <si>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</si>
  <si>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</si>
  <si>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</si>
  <si>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</si>
  <si>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</si>
  <si>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</si>
  <si>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</si>
  <si>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</si>
  <si>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</si>
  <si>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</si>
  <si>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</si>
  <si>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</si>
  <si>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</si>
  <si>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</si>
  <si>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</si>
  <si>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</si>
  <si>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</si>
  <si>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</si>
  <si>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</si>
  <si>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</si>
  <si>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</si>
  <si>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</si>
  <si>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</si>
  <si>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</si>
  <si>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</si>
  <si>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</si>
  <si>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</si>
  <si>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</si>
  <si>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</si>
  <si>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</si>
  <si>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</si>
  <si>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</si>
  <si>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</si>
  <si>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</si>
  <si>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</si>
  <si>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</si>
  <si>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</si>
  <si>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</si>
  <si>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</si>
  <si>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</si>
  <si>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</si>
  <si>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</si>
  <si>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</si>
  <si>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</si>
  <si>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</si>
  <si>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</si>
  <si>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</si>
  <si>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</si>
  <si>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</si>
  <si>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</si>
  <si>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</si>
  <si>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</si>
  <si>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</si>
  <si>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</si>
  <si>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</si>
  <si>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</si>
  <si>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</si>
  <si>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</si>
  <si>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</si>
  <si>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</si>
  <si>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</si>
  <si>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</si>
  <si>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</si>
  <si>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</si>
  <si>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</si>
  <si>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</si>
  <si>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</si>
  <si>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</si>
  <si>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</si>
  <si>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</si>
  <si>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</si>
  <si>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</si>
  <si>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</si>
  <si>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</si>
  <si>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</si>
  <si>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</si>
  <si>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</si>
  <si>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</si>
  <si>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</si>
  <si>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</si>
  <si>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</si>
  <si>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</si>
  <si>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</si>
  <si>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</si>
  <si>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</si>
  <si>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</si>
  <si>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</si>
  <si>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</si>
  <si>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</si>
  <si>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</si>
  <si>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</si>
  <si>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</si>
  <si>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</si>
  <si>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</si>
  <si>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</si>
  <si>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</si>
  <si>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</si>
  <si>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</si>
  <si>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</si>
  <si>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</si>
  <si>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</si>
  <si>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</si>
  <si>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</si>
  <si>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</si>
  <si>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</si>
  <si>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</si>
  <si>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</si>
  <si>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</si>
  <si>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</si>
  <si>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</si>
  <si>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</si>
  <si>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</si>
  <si>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</si>
  <si>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</si>
  <si>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</si>
  <si>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</si>
  <si>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</si>
  <si>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</si>
  <si>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</si>
  <si>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</si>
  <si>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</si>
  <si>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</si>
  <si>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</si>
  <si>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</si>
  <si>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</si>
  <si>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</si>
  <si>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</si>
  <si>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</si>
  <si>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</si>
  <si>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</si>
  <si>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</si>
  <si>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</si>
  <si>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</si>
  <si>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</si>
  <si>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</si>
  <si>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</si>
  <si>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</si>
  <si>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</si>
  <si>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</si>
  <si>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</si>
  <si>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</si>
  <si>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</si>
  <si>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</si>
  <si>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</si>
  <si>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</si>
  <si>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</si>
  <si>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</si>
  <si>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</si>
  <si>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</si>
  <si>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</si>
  <si>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</si>
  <si>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</si>
  <si>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</si>
  <si>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</si>
  <si>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</si>
  <si>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</si>
  <si>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</si>
  <si>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</si>
  <si>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</si>
  <si>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</si>
  <si>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</si>
  <si>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</si>
  <si>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</si>
  <si>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</si>
  <si>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</si>
  <si>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</si>
  <si>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</si>
  <si>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</si>
  <si>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</si>
  <si>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</si>
  <si>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</si>
  <si>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</si>
  <si>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</si>
  <si>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</si>
  <si>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</si>
  <si>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</si>
  <si>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</si>
  <si>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</si>
  <si>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</si>
  <si>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</si>
  <si>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</si>
  <si>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</si>
  <si>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</si>
  <si>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</si>
  <si>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</si>
  <si>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</si>
  <si>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</si>
  <si>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</si>
  <si>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</si>
  <si>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</si>
  <si>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</si>
  <si>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</si>
  <si>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</si>
  <si>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</si>
  <si>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</si>
  <si>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</si>
  <si>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</si>
  <si>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</si>
  <si>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</si>
  <si>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</si>
  <si>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</si>
  <si>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</si>
  <si>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</si>
  <si>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</si>
  <si>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</si>
  <si>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</si>
  <si>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</si>
  <si>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</si>
  <si>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</si>
  <si>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</si>
  <si>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</si>
  <si>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</si>
  <si>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</si>
  <si>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</si>
  <si>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</si>
  <si>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</si>
  <si>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</si>
  <si>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</si>
  <si>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</si>
  <si>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</si>
  <si>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</si>
  <si>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</si>
  <si>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</si>
  <si>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</si>
  <si>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</si>
  <si>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</si>
  <si>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</si>
  <si>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</si>
  <si>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</si>
  <si>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</si>
  <si>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</si>
  <si>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</si>
  <si>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</si>
  <si>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</si>
  <si>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</si>
  <si>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</si>
  <si>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</si>
  <si>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</si>
  <si>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</si>
  <si>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</si>
  <si>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</si>
  <si>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</si>
  <si>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</si>
  <si>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</si>
  <si>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</si>
  <si>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</si>
  <si>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</si>
  <si>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</si>
  <si>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</si>
  <si>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</si>
  <si>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</si>
  <si>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</si>
  <si>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</si>
  <si>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</si>
  <si>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</si>
  <si>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</si>
  <si>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</si>
  <si>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</si>
  <si>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</si>
  <si>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</si>
  <si>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</si>
  <si>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</si>
  <si>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</si>
  <si>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</si>
  <si>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</si>
  <si>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</si>
  <si>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</si>
  <si>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</si>
  <si>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</si>
  <si>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</si>
  <si>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</si>
  <si>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</si>
  <si>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</si>
  <si>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</si>
  <si>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</si>
  <si>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</si>
  <si>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</si>
  <si>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</si>
  <si>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</si>
  <si>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</si>
  <si>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</si>
  <si>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</si>
  <si>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</si>
  <si>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</si>
  <si>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</si>
  <si>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</si>
  <si>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</si>
  <si>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</si>
  <si>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</si>
  <si>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</si>
  <si>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</si>
  <si>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</si>
  <si>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</si>
  <si>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</si>
  <si>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</si>
  <si>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</si>
  <si>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</si>
  <si>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</si>
  <si>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</si>
  <si>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</si>
  <si>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</si>
  <si>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</si>
  <si>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</si>
  <si>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</si>
  <si>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</si>
  <si>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</si>
  <si>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</si>
  <si>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</si>
  <si>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</si>
  <si>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</si>
  <si>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</si>
  <si>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</si>
  <si>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</si>
  <si>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</si>
  <si>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</si>
  <si>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</si>
  <si>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</si>
  <si>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</si>
  <si>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</si>
  <si>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</si>
  <si>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</si>
  <si>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</si>
  <si>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</si>
  <si>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</si>
  <si>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</si>
  <si>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</si>
  <si>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</si>
  <si>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</si>
  <si>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</si>
  <si>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</si>
  <si>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</si>
  <si>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</si>
  <si>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</si>
  <si>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</si>
  <si>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</si>
  <si>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</si>
  <si>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</si>
  <si>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</si>
  <si>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</si>
  <si>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</si>
  <si>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</si>
  <si>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</si>
  <si>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</si>
  <si>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</si>
  <si>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</si>
  <si>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</si>
  <si>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</si>
  <si>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</si>
  <si>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</si>
  <si>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</si>
  <si>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</si>
  <si>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</si>
  <si>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</si>
  <si>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</si>
  <si>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</si>
  <si>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</si>
  <si>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</si>
  <si>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</si>
  <si>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</si>
  <si>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</si>
  <si>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</si>
  <si>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</si>
  <si>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</si>
  <si>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</si>
  <si>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</si>
  <si>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</si>
  <si>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</si>
  <si>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</si>
  <si>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</si>
  <si>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</si>
  <si>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</si>
  <si>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</si>
  <si>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</si>
  <si>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</si>
  <si>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</si>
  <si>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</si>
  <si>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</si>
  <si>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</si>
  <si>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</si>
  <si>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</si>
  <si>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</si>
  <si>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</si>
  <si>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</si>
  <si>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</si>
  <si>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</si>
  <si>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</si>
  <si>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</si>
  <si>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</si>
  <si>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</si>
  <si>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</si>
  <si>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</si>
  <si>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</si>
  <si>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</si>
  <si>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</si>
  <si>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</si>
  <si>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</si>
  <si>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</si>
  <si>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</si>
  <si>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</si>
  <si>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</si>
  <si>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</si>
  <si>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</si>
  <si>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</si>
  <si>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</si>
  <si>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</si>
  <si>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</si>
  <si>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</si>
  <si>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</si>
  <si>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</si>
  <si>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</si>
  <si>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</si>
  <si>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</si>
  <si>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</si>
  <si>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</si>
  <si>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</si>
  <si>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</si>
  <si>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</si>
  <si>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</si>
  <si>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</si>
  <si>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</si>
  <si>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</si>
  <si>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</si>
  <si>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</si>
  <si>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</si>
  <si>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</si>
  <si>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</si>
  <si>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</si>
  <si>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</si>
  <si>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</si>
  <si>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</si>
  <si>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</si>
  <si>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</si>
  <si>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</si>
  <si>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</si>
  <si>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</si>
  <si>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</si>
  <si>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</si>
  <si>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</si>
  <si>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</si>
  <si>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</si>
  <si>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</si>
  <si>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</si>
  <si>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</si>
  <si>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</si>
  <si>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</si>
  <si>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</si>
  <si>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</si>
  <si>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</si>
  <si>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</si>
  <si>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</si>
  <si>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</si>
  <si>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</si>
  <si>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</si>
  <si>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</si>
  <si>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</si>
  <si>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</si>
  <si>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</si>
  <si>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</si>
  <si>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</si>
  <si>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</si>
  <si>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</si>
  <si>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</si>
  <si>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</si>
  <si>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</si>
  <si>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</si>
  <si>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</si>
  <si>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</si>
  <si>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</si>
  <si>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</si>
  <si>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</si>
  <si>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</si>
  <si>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</si>
  <si>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</si>
  <si>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</si>
  <si>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</si>
  <si>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</si>
  <si>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</si>
  <si>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</si>
  <si>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</si>
  <si>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</si>
  <si>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</si>
  <si>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</si>
  <si>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</si>
  <si>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</si>
  <si>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</si>
  <si>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</si>
  <si>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</si>
  <si>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</si>
  <si>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</si>
  <si>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</si>
  <si>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</si>
  <si>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</si>
  <si>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</si>
  <si>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</si>
  <si>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</si>
  <si>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</si>
  <si>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</si>
  <si>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</si>
  <si>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</si>
  <si>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</si>
  <si>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</si>
  <si>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</si>
  <si>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</si>
  <si>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</si>
  <si>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</si>
  <si>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</si>
  <si>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</si>
  <si>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</si>
  <si>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</si>
  <si>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</si>
  <si>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</si>
  <si>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</si>
  <si>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</si>
  <si>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</si>
  <si>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</si>
  <si>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</si>
  <si>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</si>
  <si>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</si>
  <si>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</si>
  <si>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</si>
  <si>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</si>
  <si>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</si>
  <si>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</si>
  <si>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</si>
  <si>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</si>
  <si>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</si>
  <si>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</si>
  <si>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</si>
  <si>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</si>
  <si>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</si>
  <si>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</si>
  <si>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</si>
  <si>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</si>
  <si>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</si>
  <si>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</si>
  <si>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</si>
  <si>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</si>
  <si>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</si>
  <si>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</si>
  <si>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</si>
  <si>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</si>
  <si>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</si>
  <si>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</si>
  <si>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</si>
  <si>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</si>
  <si>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</si>
  <si>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</si>
  <si>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</si>
  <si>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</si>
  <si>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</si>
  <si>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</si>
  <si>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</si>
  <si>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</si>
  <si>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</si>
  <si>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</si>
  <si>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</si>
  <si>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</si>
  <si>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</si>
  <si>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</si>
  <si>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</si>
  <si>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</si>
  <si>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</si>
  <si>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</si>
  <si>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</si>
  <si>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</si>
  <si>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</si>
  <si>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</si>
  <si>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</si>
  <si>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</si>
  <si>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</si>
  <si>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</si>
  <si>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</si>
  <si>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</si>
  <si>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</si>
  <si>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</si>
  <si>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</si>
  <si>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</si>
  <si>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</si>
  <si>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</si>
  <si>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</si>
  <si>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</si>
  <si>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</si>
  <si>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</si>
  <si>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</si>
  <si>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</si>
  <si>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</si>
  <si>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</si>
  <si>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</si>
  <si>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</si>
  <si>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</si>
  <si>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</si>
  <si>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</si>
  <si>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</si>
  <si>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</si>
  <si>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</si>
  <si>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</si>
  <si>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</si>
  <si>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</si>
  <si>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</si>
  <si>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</si>
  <si>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</si>
  <si>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</si>
  <si>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</si>
  <si>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</si>
  <si>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</si>
  <si>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</si>
  <si>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</si>
  <si>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</si>
  <si>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</si>
  <si>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</si>
  <si>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</si>
  <si>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</si>
  <si>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</si>
  <si>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</si>
  <si>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</si>
  <si>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</si>
  <si>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</si>
  <si>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</si>
  <si>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</si>
  <si>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</si>
  <si>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</si>
  <si>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</si>
  <si>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</si>
  <si>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</si>
  <si>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</si>
  <si>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</si>
  <si>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</si>
  <si>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</si>
  <si>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</si>
  <si>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</si>
  <si>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</si>
  <si>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</si>
  <si>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</si>
  <si>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</si>
  <si>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</si>
  <si>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</si>
  <si>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</si>
  <si>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</si>
  <si>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</si>
  <si>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</si>
  <si>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</si>
  <si>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</si>
  <si>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</si>
  <si>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</si>
  <si>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</si>
  <si>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</si>
  <si>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</si>
  <si>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</si>
  <si>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</si>
  <si>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</si>
  <si>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</si>
  <si>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</si>
  <si>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</si>
  <si>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</si>
  <si>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</si>
  <si>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</si>
  <si>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</si>
  <si>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</si>
  <si>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</si>
  <si>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</si>
  <si>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</si>
  <si>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</si>
  <si>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</si>
  <si>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</si>
  <si>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</si>
  <si>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</si>
  <si>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</si>
  <si>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</si>
  <si>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</si>
  <si>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</si>
  <si>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</si>
  <si>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</si>
  <si>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</si>
  <si>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</si>
  <si>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</si>
  <si>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</si>
  <si>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</si>
  <si>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</si>
  <si>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</si>
  <si>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</si>
  <si>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</si>
  <si>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</si>
  <si>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</si>
  <si>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</si>
  <si>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</si>
  <si>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</si>
  <si>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</si>
  <si>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</si>
  <si>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</si>
  <si>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</si>
  <si>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</si>
  <si>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</si>
  <si>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</si>
  <si>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</si>
  <si>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</si>
  <si>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</si>
  <si>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</si>
  <si>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</si>
  <si>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</si>
  <si>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</si>
  <si>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</si>
  <si>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</si>
  <si>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</si>
  <si>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</si>
  <si>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</si>
  <si>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</si>
  <si>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</si>
  <si>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</si>
  <si>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</si>
  <si>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</si>
  <si>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</si>
  <si>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</si>
  <si>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</si>
  <si>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</si>
  <si>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</si>
  <si>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</si>
  <si>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</si>
  <si>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</si>
  <si>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</si>
  <si>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</si>
  <si>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</si>
  <si>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</si>
  <si>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</si>
  <si>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</si>
  <si>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</si>
  <si>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</si>
  <si>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</si>
  <si>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</si>
  <si>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</si>
  <si>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</si>
  <si>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</si>
  <si>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</si>
  <si>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</si>
  <si>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</si>
  <si>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</si>
  <si>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</si>
  <si>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</si>
  <si>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</si>
  <si>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</si>
  <si>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</si>
  <si>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</si>
  <si>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</si>
  <si>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</si>
  <si>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</si>
  <si>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</si>
  <si>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</si>
  <si>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</si>
  <si>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</si>
  <si>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</si>
  <si>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</si>
  <si>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</si>
  <si>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</si>
  <si>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</si>
  <si>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</si>
  <si>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</si>
  <si>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</si>
  <si>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</si>
  <si>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</si>
  <si>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</si>
  <si>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</si>
  <si>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</si>
  <si>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</si>
  <si>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</si>
  <si>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</si>
  <si>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</si>
  <si>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</si>
  <si>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</si>
  <si>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</si>
  <si>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</si>
  <si>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</si>
  <si>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</si>
  <si>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</si>
  <si>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</si>
  <si>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</si>
  <si>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</si>
  <si>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</si>
  <si>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</si>
  <si>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</si>
  <si>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</si>
  <si>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</si>
  <si>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</si>
  <si>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</si>
  <si>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</si>
  <si>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</si>
  <si>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</si>
  <si>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</si>
  <si>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</si>
  <si>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</si>
  <si>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</si>
  <si>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</si>
  <si>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</si>
  <si>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</si>
  <si>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</si>
  <si>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</si>
  <si>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</si>
  <si>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</si>
  <si>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</si>
  <si>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</si>
  <si>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</si>
  <si>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</si>
  <si>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</si>
  <si>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</si>
  <si>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</si>
  <si>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</si>
  <si>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</si>
  <si>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</si>
  <si>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</si>
  <si>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</si>
  <si>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</si>
  <si>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</si>
  <si>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</si>
  <si>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</si>
  <si>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</si>
  <si>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</si>
  <si>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</si>
  <si>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</si>
  <si>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</si>
  <si>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</si>
  <si>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</si>
  <si>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</si>
  <si>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</si>
  <si>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</si>
  <si>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</si>
  <si>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</si>
  <si>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</si>
  <si>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</si>
  <si>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</si>
  <si>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</si>
  <si>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</si>
  <si>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</si>
  <si>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</si>
  <si>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</si>
  <si>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</si>
  <si>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</si>
  <si>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</si>
  <si>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</si>
  <si>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</si>
  <si>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</si>
  <si>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</si>
  <si>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</si>
  <si>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</si>
  <si>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</si>
  <si>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</si>
  <si>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</si>
  <si>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</si>
  <si>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</si>
  <si>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</si>
  <si>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</si>
  <si>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</si>
  <si>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</si>
  <si>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</si>
  <si>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</si>
  <si>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</si>
  <si>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</si>
  <si>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</si>
  <si>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</si>
  <si>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</si>
  <si>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</si>
  <si>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</si>
  <si>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</si>
  <si>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</si>
  <si>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</si>
  <si>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</si>
  <si>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</si>
  <si>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</si>
  <si>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</si>
  <si>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</si>
  <si>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</si>
  <si>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</si>
  <si>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</si>
  <si>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</si>
  <si>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</si>
  <si>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</si>
  <si>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</si>
  <si>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</si>
  <si>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</si>
  <si>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</si>
  <si>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</si>
  <si>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</si>
  <si>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</si>
  <si>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</si>
  <si>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</si>
  <si>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</si>
  <si>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</si>
  <si>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</si>
  <si>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</si>
  <si>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</si>
  <si>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</si>
  <si>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</si>
  <si>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</si>
  <si>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</si>
  <si>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</si>
  <si>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</si>
  <si>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</si>
  <si>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</si>
  <si>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</si>
  <si>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</si>
  <si>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</si>
  <si>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</si>
  <si>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</si>
  <si>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</si>
  <si>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</si>
  <si>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</si>
  <si>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</si>
  <si>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</si>
  <si>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</si>
  <si>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</si>
  <si>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</si>
  <si>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</si>
  <si>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</si>
  <si>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</si>
  <si>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</si>
  <si>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</si>
  <si>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</si>
  <si>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</si>
  <si>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</si>
  <si>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</si>
  <si>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</si>
  <si>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</si>
  <si>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</si>
  <si>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</si>
  <si>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</si>
  <si>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</si>
  <si>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</si>
  <si>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</si>
  <si>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</si>
  <si>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</si>
  <si>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</si>
  <si>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</si>
  <si>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</si>
  <si>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</si>
  <si>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</si>
  <si>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</si>
  <si>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</si>
  <si>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</si>
  <si>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</si>
  <si>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</si>
  <si>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</si>
  <si>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</si>
  <si>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</si>
  <si>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</si>
  <si>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</si>
  <si>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</si>
  <si>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</si>
  <si>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</si>
  <si>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</si>
  <si>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</si>
  <si>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</si>
  <si>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</si>
  <si>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</si>
  <si>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</si>
  <si>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</si>
  <si>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</si>
  <si>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</si>
  <si>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</si>
  <si>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</si>
  <si>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</si>
  <si>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</si>
  <si>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</si>
  <si>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</si>
  <si>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</si>
  <si>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</si>
  <si>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</si>
  <si>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</si>
  <si>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</si>
  <si>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</si>
  <si>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</si>
  <si>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</si>
  <si>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</si>
  <si>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</si>
  <si>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</si>
  <si>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</si>
  <si>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</si>
  <si>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</si>
  <si>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</si>
  <si>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</si>
  <si>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</si>
  <si>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</si>
  <si>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</si>
  <si>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</si>
  <si>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</si>
  <si>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</si>
  <si>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</si>
  <si>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</si>
  <si>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</si>
  <si>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</si>
  <si>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</si>
  <si>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</si>
  <si>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</si>
  <si>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</si>
  <si>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</si>
  <si>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</si>
  <si>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</si>
  <si>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</si>
  <si>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</si>
  <si>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</si>
  <si>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</si>
  <si>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</si>
  <si>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</si>
  <si>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</si>
  <si>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</si>
  <si>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</si>
  <si>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</si>
  <si>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</si>
  <si>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</si>
  <si>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</si>
  <si>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</si>
  <si>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</si>
  <si>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</si>
  <si>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</si>
  <si>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</si>
  <si>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</si>
  <si>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</si>
  <si>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</si>
  <si>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</si>
  <si>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</si>
  <si>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</si>
  <si>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</si>
  <si>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</si>
  <si>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</si>
  <si>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</si>
  <si>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</si>
  <si>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</si>
  <si>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</si>
  <si>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</si>
  <si>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</si>
  <si>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</si>
  <si>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</si>
  <si>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</si>
  <si>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</si>
  <si>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</si>
  <si>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</si>
  <si>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</si>
  <si>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</si>
  <si>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</si>
  <si>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</si>
  <si>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</si>
  <si>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</si>
  <si>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</si>
  <si>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</si>
  <si>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</si>
  <si>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</si>
  <si>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</si>
  <si>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</si>
  <si>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</si>
  <si>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</si>
  <si>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</si>
  <si>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</si>
  <si>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</si>
  <si>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</si>
  <si>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</si>
  <si>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</si>
  <si>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</si>
  <si>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</si>
  <si>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</si>
  <si>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</si>
  <si>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</si>
  <si>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</si>
  <si>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</si>
  <si>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</si>
  <si>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</si>
  <si>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</si>
  <si>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</si>
  <si>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</si>
  <si>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</si>
  <si>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</si>
  <si>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</si>
  <si>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</si>
  <si>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</si>
  <si>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</si>
  <si>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</si>
  <si>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</si>
  <si>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</si>
  <si>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</si>
  <si>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</si>
  <si>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</si>
  <si>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</si>
  <si>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</si>
  <si>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</si>
  <si>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</si>
  <si>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</si>
  <si>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</si>
  <si>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</si>
  <si>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</si>
  <si>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</si>
  <si>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</si>
  <si>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</si>
  <si>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</si>
  <si>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</si>
  <si>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</si>
  <si>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</si>
  <si>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</si>
  <si>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</si>
  <si>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</si>
  <si>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</si>
  <si>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</si>
  <si>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</si>
  <si>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</si>
  <si>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</si>
  <si>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</si>
  <si>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</si>
  <si>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</si>
  <si>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</si>
  <si>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</si>
  <si>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</si>
  <si>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</si>
  <si>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</si>
  <si>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</si>
  <si>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</si>
  <si>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</si>
  <si>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</si>
  <si>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</si>
  <si>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</si>
  <si>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</si>
  <si>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</si>
  <si>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</si>
  <si>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</si>
  <si>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</si>
  <si>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</si>
  <si>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</si>
  <si>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</si>
  <si>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</si>
  <si>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</si>
  <si>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</si>
  <si>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</si>
  <si>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</si>
  <si>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</si>
  <si>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</si>
  <si>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</si>
  <si>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</si>
  <si>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</si>
  <si>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</si>
  <si>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</si>
  <si>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</si>
  <si>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</si>
  <si>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</si>
  <si>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</si>
  <si>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</si>
  <si>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</si>
  <si>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</si>
  <si>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</si>
  <si>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</si>
  <si>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</si>
  <si>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</si>
  <si>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</si>
  <si>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</si>
  <si>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</si>
  <si>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</si>
  <si>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</si>
  <si>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</si>
  <si>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</si>
  <si>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</si>
  <si>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</si>
  <si>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</si>
  <si>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</si>
  <si>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</si>
  <si>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</si>
  <si>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</si>
  <si>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</si>
  <si>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</si>
  <si>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</si>
  <si>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</si>
  <si>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</si>
  <si>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</si>
  <si>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</si>
  <si>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</si>
  <si>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</si>
  <si>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</si>
  <si>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</si>
  <si>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</si>
  <si>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</si>
  <si>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</si>
  <si>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</si>
  <si>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</si>
  <si>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</si>
  <si>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</si>
  <si>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</si>
  <si>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</si>
  <si>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</si>
  <si>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</si>
  <si>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</si>
  <si>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</si>
  <si>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</si>
  <si>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</si>
  <si>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</si>
  <si>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</si>
  <si>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</si>
  <si>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</si>
  <si>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</si>
  <si>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</si>
  <si>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</si>
  <si>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</si>
  <si>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</si>
  <si>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</si>
  <si>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</si>
  <si>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</si>
  <si>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</si>
  <si>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</si>
  <si>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</si>
  <si>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</si>
  <si>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</si>
  <si>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</si>
  <si>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</si>
  <si>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</si>
  <si>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</si>
  <si>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</si>
  <si>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</si>
  <si>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</si>
  <si>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</si>
  <si>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</si>
  <si>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</si>
  <si>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</si>
  <si>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</si>
  <si>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</si>
  <si>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</si>
  <si>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</si>
  <si>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</si>
  <si>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</si>
  <si>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</si>
  <si>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</si>
  <si>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</si>
  <si>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</si>
  <si>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</si>
  <si>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</si>
  <si>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</si>
  <si>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</si>
  <si>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</si>
  <si>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</si>
  <si>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</si>
  <si>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</si>
  <si>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</si>
  <si>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</si>
  <si>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</si>
  <si>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</si>
  <si>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</si>
  <si>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</si>
  <si>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</si>
  <si>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</si>
  <si>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</si>
  <si>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</si>
  <si>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</si>
  <si>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</si>
  <si>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</si>
  <si>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</si>
  <si>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</si>
  <si>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</si>
  <si>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</si>
  <si>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</si>
  <si>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</si>
  <si>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</si>
  <si>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</si>
  <si>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</si>
  <si>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</si>
  <si>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</si>
  <si>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</si>
  <si>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</si>
  <si>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</si>
  <si>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</si>
  <si>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</si>
  <si>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</si>
  <si>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</si>
  <si>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</si>
  <si>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</si>
  <si>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</si>
  <si>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</si>
  <si>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</si>
  <si>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</si>
  <si>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</si>
  <si>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</si>
  <si>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</si>
  <si>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</si>
  <si>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</si>
  <si>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</si>
  <si>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</si>
  <si>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</si>
  <si>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</si>
  <si>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</si>
  <si>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</si>
  <si>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</si>
  <si>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</si>
  <si>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</si>
  <si>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</si>
  <si>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</si>
  <si>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</si>
  <si>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</si>
  <si>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</si>
  <si>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</si>
  <si>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</si>
  <si>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</si>
  <si>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</si>
  <si>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</si>
  <si>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</si>
  <si>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</si>
  <si>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</si>
  <si>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</si>
  <si>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</si>
  <si>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</si>
  <si>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</si>
  <si>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</si>
  <si>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</si>
  <si>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</si>
  <si>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</si>
  <si>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</si>
  <si>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</si>
  <si>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</si>
  <si>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</si>
  <si>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</si>
  <si>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</si>
  <si>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</si>
  <si>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</si>
  <si>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</si>
  <si>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</si>
  <si>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</si>
  <si>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</si>
  <si>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</si>
  <si>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</si>
  <si>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</si>
  <si>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</si>
  <si>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</si>
  <si>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</si>
  <si>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</si>
  <si>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</si>
  <si>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</si>
  <si>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</si>
  <si>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</si>
  <si>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</si>
  <si>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</si>
  <si>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</si>
  <si>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</si>
  <si>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</si>
  <si>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</si>
  <si>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</si>
  <si>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</si>
  <si>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</si>
  <si>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</si>
  <si>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</si>
  <si>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</si>
  <si>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</si>
  <si>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</si>
  <si>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</si>
  <si>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</si>
  <si>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</si>
  <si>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</si>
  <si>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</si>
  <si>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</si>
  <si>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</si>
  <si>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</si>
  <si>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</si>
  <si>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</si>
  <si>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</si>
  <si>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</si>
  <si>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</si>
  <si>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</si>
  <si>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</si>
  <si>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</si>
  <si>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</si>
  <si>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</si>
  <si>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</si>
  <si>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</si>
  <si>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</si>
  <si>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</si>
  <si>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</si>
  <si>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</si>
  <si>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</si>
  <si>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</si>
  <si>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</si>
  <si>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</si>
  <si>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</si>
  <si>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</si>
  <si>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</si>
  <si>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</si>
  <si>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</si>
  <si>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</si>
  <si>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</si>
  <si>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</si>
  <si>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</si>
  <si>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</si>
  <si>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</si>
  <si>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</si>
  <si>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</si>
  <si>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</si>
  <si>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</si>
  <si>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</si>
  <si>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</si>
  <si>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</si>
  <si>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</si>
  <si>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</si>
  <si>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</si>
  <si>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</si>
  <si>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</si>
  <si>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</si>
  <si>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</si>
  <si>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</si>
  <si>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</si>
  <si>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</si>
  <si>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</si>
  <si>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</si>
  <si>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</si>
  <si>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</si>
  <si>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</si>
  <si>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</si>
  <si>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</si>
  <si>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</si>
  <si>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</si>
  <si>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</si>
  <si>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</si>
  <si>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</si>
  <si>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</si>
  <si>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</si>
  <si>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</si>
  <si>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</si>
  <si>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</si>
  <si>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</si>
  <si>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</si>
  <si>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</si>
  <si>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</si>
  <si>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</si>
  <si>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</si>
  <si>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</si>
  <si>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</si>
  <si>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</si>
  <si>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</si>
  <si>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</si>
  <si>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</si>
  <si>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</si>
  <si>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</si>
  <si>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</si>
  <si>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</si>
  <si>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</si>
  <si>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</si>
  <si>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</si>
  <si>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</si>
  <si>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</si>
  <si>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</si>
  <si>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</si>
  <si>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</si>
  <si>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</si>
  <si>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</si>
  <si>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</si>
  <si>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</si>
  <si>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</si>
  <si>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</si>
  <si>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</si>
  <si>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</si>
  <si>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</si>
  <si>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</si>
  <si>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</si>
  <si>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</si>
  <si>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</si>
  <si>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</si>
  <si>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</si>
  <si>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</si>
  <si>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</si>
  <si>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</si>
  <si>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</si>
  <si>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</si>
  <si>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</si>
  <si>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</si>
  <si>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</si>
  <si>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</si>
  <si>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</si>
  <si>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</si>
  <si>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</si>
  <si>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</si>
  <si>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</si>
  <si>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</si>
  <si>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</si>
  <si>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</si>
  <si>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</si>
  <si>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</si>
  <si>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</si>
  <si>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</si>
  <si>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</si>
  <si>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</si>
  <si>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</si>
  <si>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</si>
  <si>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</si>
  <si>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</si>
  <si>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</si>
  <si>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</si>
  <si>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</si>
  <si>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</si>
  <si>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</si>
  <si>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</si>
  <si>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</si>
  <si>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</si>
  <si>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</si>
  <si>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</si>
  <si>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</si>
  <si>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</si>
  <si>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</si>
  <si>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</si>
  <si>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</si>
  <si>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</si>
  <si>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</si>
  <si>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</si>
  <si>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</si>
  <si>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</si>
  <si>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</si>
  <si>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</si>
  <si>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</si>
  <si>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</si>
  <si>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</si>
  <si>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</si>
  <si>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</si>
  <si>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</si>
  <si>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</si>
  <si>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</si>
  <si>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</si>
  <si>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</si>
  <si>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</si>
  <si>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</si>
  <si>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</si>
  <si>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</si>
  <si>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</si>
  <si>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</si>
  <si>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</si>
  <si>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</si>
  <si>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</si>
  <si>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</si>
  <si>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</si>
  <si>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</si>
  <si>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</si>
  <si>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</si>
  <si>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</si>
  <si>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</si>
  <si>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</si>
  <si>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</si>
  <si>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</si>
  <si>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</si>
  <si>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</si>
  <si>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</si>
  <si>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</si>
  <si>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</si>
  <si>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</si>
  <si>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</si>
  <si>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</si>
  <si>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</si>
  <si>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</si>
  <si>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</si>
  <si>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</si>
  <si>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</si>
  <si>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</si>
  <si>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</si>
  <si>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</si>
  <si>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</si>
  <si>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</si>
  <si>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</si>
  <si>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</si>
  <si>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</si>
  <si>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</si>
  <si>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</si>
  <si>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</si>
  <si>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</si>
  <si>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</si>
  <si>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</si>
  <si>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</si>
  <si>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</si>
  <si>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</si>
  <si>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</si>
  <si>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</si>
  <si>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</si>
  <si>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</si>
  <si>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</si>
  <si>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</si>
  <si>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</si>
  <si>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</si>
  <si>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</si>
  <si>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</si>
  <si>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</si>
  <si>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</si>
  <si>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</si>
  <si>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</si>
  <si>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</si>
  <si>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</si>
  <si>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</si>
  <si>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</si>
  <si>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</si>
  <si>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</si>
  <si>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</si>
  <si>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</si>
  <si>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</si>
  <si>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</si>
  <si>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</si>
  <si>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</si>
  <si>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</si>
  <si>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</si>
  <si>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</si>
  <si>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</si>
  <si>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</si>
  <si>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</si>
  <si>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</si>
  <si>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</si>
  <si>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</si>
  <si>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</si>
  <si>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</si>
  <si>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</si>
  <si>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</si>
  <si>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</si>
  <si>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</si>
  <si>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</si>
  <si>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</si>
  <si>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</si>
  <si>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</si>
  <si>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</si>
  <si>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</si>
  <si>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</si>
  <si>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</si>
  <si>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</si>
  <si>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</si>
  <si>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</si>
  <si>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</si>
  <si>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</si>
  <si>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</si>
  <si>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</si>
  <si>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</si>
  <si>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</si>
  <si>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</si>
  <si>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</si>
  <si>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</si>
  <si>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</si>
  <si>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</si>
  <si>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</si>
  <si>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</si>
  <si>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</si>
  <si>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</si>
  <si>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</si>
  <si>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</si>
  <si>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</si>
  <si>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</si>
  <si>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</si>
  <si>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</si>
  <si>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</si>
  <si>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</si>
  <si>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</si>
  <si>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</si>
  <si>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</si>
  <si>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</si>
  <si>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</si>
  <si>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</si>
  <si>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</si>
  <si>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</si>
  <si>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</si>
  <si>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</si>
  <si>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</si>
  <si>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</si>
  <si>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</si>
  <si>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</si>
  <si>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</si>
  <si>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</si>
  <si>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</si>
  <si>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</si>
  <si>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</si>
  <si>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</si>
  <si>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</si>
  <si>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</si>
  <si>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</si>
  <si>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</si>
  <si>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</si>
  <si>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</si>
  <si>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</si>
  <si>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</si>
  <si>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</si>
  <si>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</si>
  <si>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</si>
  <si>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</si>
  <si>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</si>
  <si>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</si>
  <si>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</si>
  <si>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</si>
  <si>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</si>
  <si>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</si>
  <si>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</si>
  <si>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</si>
  <si>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</si>
  <si>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</si>
  <si>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</si>
  <si>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</si>
  <si>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</si>
  <si>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</si>
  <si>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</si>
  <si>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</si>
  <si>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</si>
  <si>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</si>
  <si>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</si>
  <si>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</si>
  <si>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</si>
  <si>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</si>
  <si>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</si>
  <si>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</si>
  <si>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</si>
  <si>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</si>
  <si>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</si>
  <si>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</si>
  <si>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</si>
  <si>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</si>
  <si>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</si>
  <si>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</si>
  <si>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</si>
  <si>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</si>
  <si>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</si>
  <si>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</si>
  <si>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</si>
  <si>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</si>
  <si>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</si>
  <si>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</si>
  <si>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</si>
  <si>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</si>
  <si>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</si>
  <si>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</si>
  <si>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</si>
  <si>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</si>
  <si>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</si>
  <si>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</si>
  <si>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</si>
  <si>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</si>
  <si>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</si>
  <si>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</si>
  <si>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</si>
  <si>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</si>
  <si>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</si>
  <si>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</si>
  <si>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</si>
  <si>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</si>
  <si>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</si>
  <si>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</si>
  <si>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</si>
  <si>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</si>
  <si>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</si>
  <si>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</si>
  <si>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</si>
  <si>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</si>
  <si>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</si>
  <si>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</si>
  <si>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</si>
  <si>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</si>
  <si>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</si>
  <si>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</si>
  <si>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</si>
  <si>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</si>
  <si>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</si>
  <si>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</si>
  <si>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</si>
  <si>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</si>
  <si>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</si>
  <si>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</si>
  <si>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</si>
  <si>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</si>
  <si>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</si>
  <si>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</si>
  <si>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</si>
  <si>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</si>
  <si>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</si>
  <si>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</si>
  <si>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</si>
  <si>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</si>
  <si>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</si>
  <si>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</si>
  <si>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</si>
  <si>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</si>
  <si>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</si>
  <si>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</si>
  <si>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</si>
  <si>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</si>
  <si>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</si>
  <si>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</si>
  <si>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</si>
  <si>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</si>
  <si>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</si>
  <si>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</si>
  <si>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</si>
  <si>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</si>
  <si>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</si>
  <si>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</si>
  <si>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</si>
  <si>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</si>
  <si>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</si>
  <si>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</si>
  <si>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</si>
  <si>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</si>
  <si>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</si>
  <si>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</si>
  <si>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</si>
  <si>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</si>
  <si>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</si>
  <si>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</si>
  <si>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</si>
  <si>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</si>
  <si>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</si>
  <si>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</si>
  <si>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</si>
  <si>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</si>
  <si>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</si>
  <si>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</si>
  <si>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</si>
  <si>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</si>
  <si>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</si>
  <si>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</si>
  <si>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</si>
  <si>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</si>
  <si>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</si>
  <si>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</si>
  <si>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</si>
  <si>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</si>
  <si>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</si>
  <si>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</si>
  <si>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</si>
  <si>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</si>
  <si>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</si>
  <si>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</si>
  <si>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</si>
  <si>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</si>
  <si>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</si>
  <si>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</si>
  <si>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</si>
  <si>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</si>
  <si>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</si>
  <si>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</si>
  <si>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</si>
  <si>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</si>
  <si>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</si>
  <si>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</si>
  <si>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</si>
  <si>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</si>
  <si>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</si>
  <si>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</si>
  <si>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</si>
  <si>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</si>
  <si>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</si>
  <si>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</si>
  <si>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</si>
  <si>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</si>
  <si>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</si>
  <si>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</si>
  <si>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</si>
  <si>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</si>
  <si>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</si>
  <si>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</si>
  <si>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</si>
  <si>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</si>
  <si>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</si>
  <si>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</si>
  <si>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</si>
  <si>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</si>
  <si>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</si>
  <si>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</si>
  <si>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</si>
  <si>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</si>
  <si>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</si>
  <si>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</si>
  <si>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</si>
  <si>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</si>
  <si>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</si>
  <si>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</si>
  <si>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</si>
  <si>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</si>
  <si>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</si>
  <si>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</si>
  <si>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</si>
  <si>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</si>
  <si>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</si>
  <si>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</si>
  <si>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</si>
  <si>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</si>
  <si>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</si>
  <si>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</si>
  <si>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</si>
  <si>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</si>
  <si>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</si>
  <si>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</si>
  <si>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</si>
  <si>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</si>
  <si>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</si>
  <si>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</si>
  <si>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</si>
  <si>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</si>
  <si>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</si>
  <si>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</si>
  <si>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</si>
  <si>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</si>
  <si>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</si>
  <si>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</si>
  <si>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</si>
  <si>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</si>
  <si>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</si>
  <si>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</si>
  <si>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</si>
  <si>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</si>
  <si>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</si>
  <si>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</si>
  <si>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</si>
  <si>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</si>
  <si>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</si>
  <si>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</si>
  <si>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</si>
  <si>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</si>
  <si>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</si>
  <si>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</si>
  <si>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</si>
  <si>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</si>
  <si>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</si>
  <si>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</si>
  <si>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</si>
  <si>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</si>
  <si>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</si>
  <si>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</si>
  <si>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</si>
  <si>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</si>
  <si>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</si>
  <si>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</si>
  <si>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</si>
  <si>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</si>
  <si>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</si>
  <si>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</si>
  <si>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</si>
  <si>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</si>
  <si>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</si>
  <si>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</si>
  <si>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</si>
  <si>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</si>
  <si>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</si>
  <si>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</si>
  <si>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</si>
  <si>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</si>
  <si>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</si>
  <si>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</si>
  <si>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</si>
  <si>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</si>
  <si>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</si>
  <si>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</si>
  <si>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</si>
  <si>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</si>
  <si>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</si>
  <si>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</si>
  <si>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</si>
  <si>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</si>
  <si>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</si>
  <si>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</si>
  <si>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</si>
  <si>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</si>
  <si>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</si>
  <si>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</si>
  <si>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</si>
  <si>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</si>
  <si>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</si>
  <si>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</si>
  <si>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</si>
  <si>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</si>
  <si>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</si>
  <si>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</si>
  <si>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</si>
  <si>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</si>
  <si>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</si>
  <si>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</si>
  <si>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</si>
  <si>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</si>
  <si>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</si>
  <si>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</si>
  <si>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</si>
  <si>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</si>
  <si>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</si>
  <si>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</si>
  <si>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</si>
  <si>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</si>
  <si>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</si>
  <si>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</si>
  <si>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</si>
  <si>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</si>
  <si>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</si>
  <si>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</si>
  <si>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</si>
  <si>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</si>
  <si>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</si>
  <si>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</si>
  <si>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</si>
  <si>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</si>
  <si>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</si>
  <si>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</si>
  <si>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</si>
  <si>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</si>
  <si>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</si>
  <si>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</si>
  <si>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</si>
  <si>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</si>
  <si>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</si>
  <si>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</si>
  <si>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</si>
  <si>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</si>
  <si>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</si>
  <si>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</si>
  <si>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</si>
  <si>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</si>
  <si>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</si>
  <si>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</si>
  <si>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</si>
  <si>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</si>
  <si>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</si>
  <si>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</si>
  <si>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</si>
  <si>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</si>
  <si>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</si>
  <si>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</si>
  <si>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</si>
  <si>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</si>
  <si>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</si>
  <si>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</si>
  <si>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</si>
  <si>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</si>
  <si>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</si>
  <si>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</si>
  <si>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</si>
  <si>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</si>
  <si>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</si>
  <si>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</si>
  <si>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</si>
  <si>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</si>
  <si>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</si>
  <si>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</si>
  <si>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</si>
  <si>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</si>
  <si>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</si>
  <si>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</si>
  <si>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</si>
  <si>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</si>
  <si>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</si>
  <si>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</si>
  <si>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</si>
  <si>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</si>
  <si>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</si>
  <si>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</si>
  <si>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</si>
  <si>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</si>
  <si>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</si>
  <si>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</si>
  <si>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</si>
  <si>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</si>
  <si>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</si>
  <si>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</si>
  <si>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</si>
  <si>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</si>
  <si>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</si>
  <si>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</si>
  <si>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</si>
  <si>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</si>
  <si>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</si>
  <si>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</si>
  <si>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</si>
  <si>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</si>
  <si>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</si>
  <si>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</si>
  <si>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</si>
  <si>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</si>
  <si>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</si>
  <si>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</si>
  <si>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</si>
  <si>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</si>
  <si>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</si>
  <si>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</si>
  <si>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</si>
  <si>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</si>
  <si>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</si>
  <si>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</si>
  <si>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</si>
  <si>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</si>
  <si>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</si>
  <si>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</si>
  <si>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</si>
  <si>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</si>
  <si>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</si>
  <si>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</si>
  <si>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</si>
  <si>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</si>
  <si>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</si>
  <si>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</si>
  <si>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</si>
  <si>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</si>
  <si>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</si>
  <si>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</si>
  <si>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</si>
  <si>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</si>
  <si>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</si>
  <si>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</si>
  <si>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</si>
  <si>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</si>
  <si>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</si>
  <si>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</si>
  <si>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</si>
  <si>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</si>
  <si>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</si>
  <si>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</si>
  <si>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</si>
  <si>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</si>
  <si>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</si>
  <si>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</si>
  <si>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</si>
  <si>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</si>
  <si>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</si>
  <si>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</si>
  <si>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</si>
  <si>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</si>
  <si>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</si>
  <si>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</si>
  <si>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</si>
  <si>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</si>
  <si>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</si>
  <si>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</si>
  <si>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</si>
  <si>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</si>
  <si>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</si>
  <si>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</si>
  <si>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</si>
  <si>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</si>
  <si>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</si>
  <si>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</si>
  <si>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</si>
  <si>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</si>
  <si>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</si>
  <si>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</si>
  <si>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</si>
  <si>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</si>
  <si>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</si>
  <si>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</si>
  <si>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</si>
  <si>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</si>
  <si>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</si>
  <si>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</si>
  <si>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</si>
  <si>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</si>
  <si>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</si>
  <si>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</si>
  <si>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</si>
  <si>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</si>
  <si>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</si>
  <si>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</si>
  <si>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</si>
  <si>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</si>
  <si>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</si>
  <si>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</si>
  <si>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</si>
  <si>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</si>
  <si>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</si>
  <si>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</si>
  <si>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</si>
  <si>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</si>
  <si>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</si>
  <si>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</si>
  <si>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</si>
  <si>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</si>
  <si>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</si>
  <si>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</si>
  <si>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</si>
  <si>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</si>
  <si>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</si>
  <si>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</si>
  <si>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</si>
  <si>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</si>
  <si>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</si>
  <si>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</si>
  <si>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</si>
  <si>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</si>
  <si>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</si>
  <si>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</si>
  <si>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</si>
  <si>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</si>
  <si>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</si>
  <si>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</si>
  <si>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</si>
  <si>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</si>
  <si>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</si>
  <si>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</si>
  <si>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</si>
  <si>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</si>
  <si>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</si>
  <si>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</si>
  <si>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</si>
  <si>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</si>
  <si>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</si>
  <si>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</si>
  <si>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</si>
  <si>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</si>
  <si>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</si>
  <si>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</si>
  <si>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</si>
  <si>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</si>
  <si>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</si>
  <si>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</si>
  <si>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</si>
  <si>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</si>
  <si>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</si>
  <si>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</si>
  <si>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</si>
  <si>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</si>
  <si>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</si>
  <si>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</si>
  <si>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</si>
  <si>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</si>
  <si>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</si>
  <si>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</si>
  <si>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</si>
  <si>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</si>
  <si>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</si>
  <si>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</si>
  <si>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</si>
  <si>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</si>
  <si>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</si>
  <si>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</si>
  <si>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</si>
  <si>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</si>
  <si>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</si>
  <si>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</si>
  <si>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</si>
  <si>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</si>
  <si>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</si>
  <si>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</si>
  <si>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</si>
  <si>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</si>
  <si>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</si>
  <si>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</si>
  <si>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</si>
  <si>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</si>
  <si>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</si>
  <si>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</si>
  <si>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</si>
  <si>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</si>
  <si>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</si>
  <si>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</si>
  <si>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</si>
  <si>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</si>
  <si>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</si>
  <si>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</si>
  <si>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</si>
  <si>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</si>
  <si>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</si>
  <si>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</si>
  <si>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</si>
  <si>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</si>
  <si>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</si>
  <si>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</si>
  <si>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</si>
  <si>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</si>
  <si>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</si>
  <si>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</si>
  <si>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</si>
  <si>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</si>
  <si>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</si>
  <si>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</si>
  <si>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</si>
  <si>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</si>
  <si>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</si>
  <si>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</si>
  <si>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</si>
  <si>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</si>
  <si>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</si>
  <si>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</si>
  <si>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</si>
  <si>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</si>
  <si>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</si>
  <si>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</si>
  <si>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</si>
  <si>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</si>
  <si>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</si>
  <si>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</si>
  <si>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</si>
  <si>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</si>
  <si>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</si>
  <si>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</si>
  <si>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</si>
  <si>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</si>
  <si>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</si>
  <si>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</si>
  <si>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</si>
  <si>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</si>
  <si>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</si>
  <si>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</si>
  <si>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</si>
  <si>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</si>
  <si>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</si>
  <si>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</si>
  <si>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</si>
  <si>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</si>
  <si>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</si>
  <si>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</si>
  <si>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</si>
  <si>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</si>
  <si>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</si>
  <si>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</si>
  <si>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</si>
  <si>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</si>
  <si>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</si>
  <si>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</si>
  <si>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</si>
  <si>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</si>
  <si>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</si>
  <si>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</si>
  <si>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</si>
  <si>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</si>
  <si>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</si>
  <si>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</si>
  <si>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</si>
  <si>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</si>
  <si>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</si>
  <si>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</si>
  <si>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</si>
  <si>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</si>
  <si>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</si>
  <si>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</si>
  <si>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</si>
  <si>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</si>
  <si>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</si>
  <si>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</si>
  <si>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</si>
  <si>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</si>
  <si>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</si>
  <si>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</si>
  <si>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</si>
  <si>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</si>
  <si>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</si>
  <si>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</si>
  <si>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</si>
  <si>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</si>
  <si>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</si>
  <si>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</si>
  <si>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</si>
  <si>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</si>
  <si>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</si>
  <si>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</si>
  <si>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</si>
  <si>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</si>
  <si>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</si>
  <si>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</si>
  <si>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</si>
  <si>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</si>
  <si>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</si>
  <si>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</si>
  <si>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</si>
  <si>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</si>
  <si>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</si>
  <si>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</si>
  <si>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</si>
  <si>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</si>
  <si>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</si>
  <si>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</si>
  <si>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</si>
  <si>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</si>
  <si>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</si>
  <si>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</si>
  <si>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</si>
  <si>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</si>
  <si>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</si>
  <si>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</si>
  <si>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</si>
  <si>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</si>
  <si>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</si>
  <si>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</si>
  <si>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</si>
  <si>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</si>
  <si>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</si>
  <si>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</si>
  <si>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</si>
  <si>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</si>
  <si>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</si>
  <si>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</si>
  <si>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</si>
  <si>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</si>
  <si>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</si>
  <si>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</si>
  <si>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</si>
  <si>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</si>
  <si>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</si>
  <si>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</si>
  <si>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</si>
  <si>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</si>
  <si>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</si>
  <si>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</si>
  <si>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</si>
  <si>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</si>
  <si>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</si>
  <si>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</si>
  <si>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</si>
  <si>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</si>
  <si>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</si>
  <si>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</si>
  <si>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</si>
  <si>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</si>
  <si>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</si>
  <si>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</si>
  <si>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</si>
  <si>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</si>
  <si>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</si>
  <si>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</si>
  <si>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</si>
  <si>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</si>
  <si>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</si>
  <si>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</si>
  <si>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</si>
  <si>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</si>
  <si>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</si>
  <si>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</si>
  <si>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</si>
  <si>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</si>
  <si>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</si>
  <si>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</si>
  <si>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</si>
  <si>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</si>
  <si>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</si>
  <si>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</si>
  <si>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</si>
  <si>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</si>
  <si>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</si>
  <si>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</si>
  <si>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</si>
  <si>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</si>
  <si>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</si>
  <si>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</si>
  <si>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</si>
  <si>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</si>
  <si>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</si>
  <si>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</si>
  <si>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</si>
  <si>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</si>
  <si>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</si>
  <si>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</si>
  <si>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</si>
  <si>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</si>
  <si>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</si>
  <si>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</si>
  <si>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</si>
  <si>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</si>
  <si>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</si>
  <si>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</si>
  <si>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</si>
  <si>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</si>
  <si>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</si>
  <si>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</si>
  <si>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</si>
  <si>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</si>
  <si>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</si>
  <si>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</si>
  <si>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</si>
  <si>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</si>
  <si>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</si>
  <si>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</si>
  <si>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</si>
  <si>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</si>
  <si>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</si>
  <si>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</si>
  <si>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</si>
  <si>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</si>
  <si>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</si>
  <si>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</si>
  <si>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</si>
  <si>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</si>
  <si>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</si>
  <si>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</si>
  <si>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</si>
  <si>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</si>
  <si>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</si>
  <si>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</si>
  <si>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</si>
  <si>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</si>
  <si>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</si>
  <si>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</si>
  <si>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</si>
  <si>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</si>
  <si>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</si>
  <si>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</si>
  <si>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</si>
  <si>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</si>
  <si>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</si>
  <si>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</si>
  <si>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</si>
  <si>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</si>
  <si>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</si>
  <si>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</si>
  <si>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</si>
  <si>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</si>
  <si>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</si>
  <si>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</si>
  <si>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</si>
  <si>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</si>
  <si>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</si>
  <si>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</si>
  <si>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</si>
  <si>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</si>
  <si>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</si>
  <si>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</si>
  <si>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</si>
  <si>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</si>
  <si>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</si>
  <si>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</si>
  <si>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</si>
  <si>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</si>
  <si>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</si>
  <si>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</si>
  <si>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</si>
  <si>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</si>
  <si>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</si>
  <si>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</si>
  <si>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</si>
  <si>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</si>
  <si>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</si>
  <si>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</si>
  <si>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</si>
  <si>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</si>
  <si>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</si>
  <si>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</si>
  <si>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</si>
  <si>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</si>
  <si>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</si>
  <si>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</si>
  <si>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</si>
  <si>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</si>
  <si>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</si>
  <si>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</si>
  <si>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</si>
  <si>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</si>
  <si>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</si>
  <si>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</si>
  <si>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</si>
  <si>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</si>
  <si>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</si>
  <si>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</si>
  <si>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</si>
  <si>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</si>
  <si>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</si>
  <si>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</si>
  <si>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</si>
  <si>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</si>
  <si>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</si>
  <si>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</si>
  <si>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</si>
  <si>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</si>
  <si>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</si>
  <si>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</si>
  <si>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</si>
  <si>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</si>
  <si>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</si>
  <si>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</si>
  <si>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</si>
  <si>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</si>
  <si>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</si>
  <si>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</si>
  <si>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</si>
  <si>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</si>
  <si>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</si>
  <si>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</si>
  <si>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</si>
  <si>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</si>
  <si>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</si>
  <si>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</si>
  <si>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</si>
  <si>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</si>
  <si>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</si>
  <si>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</si>
  <si>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</si>
  <si>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</si>
  <si>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</si>
  <si>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</si>
  <si>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</si>
  <si>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</si>
  <si>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</si>
  <si>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</si>
  <si>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</si>
  <si>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</si>
  <si>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</si>
  <si>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</si>
  <si>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</si>
  <si>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</si>
  <si>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</si>
  <si>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</si>
  <si>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</si>
  <si>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</si>
  <si>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</si>
  <si>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</si>
  <si>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</si>
  <si>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</si>
  <si>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</si>
  <si>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</si>
  <si>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</si>
  <si>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</si>
  <si>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</si>
  <si>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</si>
  <si>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</si>
  <si>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</si>
  <si>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</si>
  <si>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</si>
  <si>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</si>
  <si>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</si>
  <si>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</si>
  <si>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</si>
  <si>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</si>
  <si>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</si>
  <si>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</si>
  <si>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</si>
  <si>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</si>
  <si>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</si>
  <si>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</si>
  <si>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</si>
  <si>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</si>
  <si>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</si>
  <si>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</si>
  <si>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</si>
  <si>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</si>
  <si>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</si>
  <si>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</si>
  <si>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</si>
  <si>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</si>
  <si>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</si>
  <si>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</si>
  <si>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</si>
  <si>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</si>
  <si>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</si>
  <si>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</si>
  <si>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</si>
  <si>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</si>
  <si>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</si>
  <si>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</si>
  <si>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</si>
  <si>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</si>
  <si>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</si>
  <si>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</si>
  <si>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</si>
  <si>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</si>
  <si>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</si>
  <si>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</si>
  <si>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</si>
  <si>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</si>
  <si>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</si>
  <si>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</si>
  <si>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</si>
  <si>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</si>
  <si>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</si>
  <si>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</si>
  <si>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</si>
  <si>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</si>
  <si>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</si>
  <si>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</si>
  <si>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</si>
  <si>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</si>
  <si>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</si>
  <si>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</si>
  <si>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</si>
  <si>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</si>
  <si>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</si>
  <si>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</si>
  <si>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</si>
  <si>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</si>
  <si>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</si>
  <si>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</si>
  <si>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</si>
  <si>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</si>
  <si>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</si>
  <si>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</si>
  <si>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</si>
  <si>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</si>
  <si>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</si>
  <si>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</si>
  <si>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</si>
  <si>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</si>
  <si>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</si>
  <si>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</si>
  <si>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</si>
  <si>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</si>
  <si>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</si>
  <si>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</si>
  <si>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</si>
  <si>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</si>
  <si>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</si>
  <si>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</si>
  <si>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</si>
  <si>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</si>
  <si>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</si>
  <si>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</si>
  <si>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</si>
  <si>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</si>
  <si>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</si>
  <si>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</si>
  <si>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</si>
  <si>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</si>
  <si>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</si>
  <si>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</si>
  <si>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</si>
  <si>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</si>
  <si>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</si>
  <si>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</si>
  <si>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</si>
  <si>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</si>
  <si>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</si>
  <si>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</si>
  <si>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</si>
  <si>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</si>
  <si>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</si>
  <si>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</si>
  <si>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</si>
  <si>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</si>
  <si>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</si>
  <si>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</si>
  <si>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</si>
  <si>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</si>
  <si>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</si>
  <si>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</si>
  <si>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</si>
  <si>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</si>
  <si>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</si>
  <si>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</si>
  <si>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</si>
  <si>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</si>
  <si>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</si>
  <si>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</si>
  <si>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</si>
  <si>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</si>
  <si>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</si>
  <si>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</si>
  <si>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</si>
  <si>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</si>
  <si>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</si>
  <si>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</si>
  <si>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</si>
  <si>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</si>
  <si>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</si>
  <si>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</si>
  <si>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</si>
  <si>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</si>
  <si>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</si>
  <si>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</si>
  <si>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</si>
  <si>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</si>
  <si>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</si>
  <si>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</si>
  <si>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</si>
  <si>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</si>
  <si>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</si>
  <si>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</si>
  <si>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</si>
  <si>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</si>
  <si>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</si>
  <si>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</si>
  <si>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</si>
  <si>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</si>
  <si>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</si>
  <si>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</si>
  <si>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</si>
  <si>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</si>
  <si>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</si>
  <si>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</si>
  <si>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</si>
  <si>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</si>
  <si>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</si>
  <si>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</si>
  <si>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</si>
  <si>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</si>
  <si>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</si>
  <si>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</si>
  <si>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</si>
  <si>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</si>
  <si>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</si>
  <si>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</si>
  <si>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</si>
  <si>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</si>
  <si>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</si>
  <si>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</si>
  <si>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</si>
  <si>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</si>
  <si>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</si>
  <si>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</si>
  <si>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</si>
  <si>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</si>
  <si>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</si>
  <si>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</si>
  <si>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</si>
  <si>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</si>
  <si>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</si>
  <si>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</si>
  <si>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</si>
  <si>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</si>
  <si>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</si>
  <si>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</si>
  <si>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</si>
  <si>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</si>
  <si>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</si>
  <si>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</si>
  <si>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</si>
  <si>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</si>
  <si>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</si>
  <si>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</si>
  <si>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</si>
  <si>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</si>
  <si>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</si>
  <si>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</si>
  <si>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</si>
  <si>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</si>
  <si>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</si>
  <si>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</si>
  <si>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</si>
  <si>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</si>
  <si>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</si>
  <si>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</si>
  <si>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</si>
  <si>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</si>
  <si>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</si>
  <si>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</si>
  <si>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</si>
  <si>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</si>
  <si>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</si>
  <si>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</si>
  <si>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</si>
  <si>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</si>
  <si>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</si>
  <si>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</si>
  <si>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</si>
  <si>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</si>
  <si>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</si>
  <si>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</si>
  <si>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</si>
  <si>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</si>
  <si>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</si>
  <si>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</si>
  <si>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</si>
  <si>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</si>
  <si>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</si>
  <si>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</si>
  <si>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</si>
  <si>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</si>
  <si>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</si>
  <si>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</si>
  <si>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</si>
  <si>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</si>
  <si>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</si>
  <si>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</si>
  <si>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</si>
  <si>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</si>
  <si>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</si>
  <si>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</si>
  <si>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</si>
  <si>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</si>
  <si>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</si>
  <si>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</si>
  <si>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</si>
  <si>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</si>
  <si>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</si>
  <si>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</si>
  <si>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</si>
  <si>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</si>
  <si>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</si>
  <si>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</si>
  <si>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</si>
  <si>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</si>
  <si>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</si>
  <si>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</si>
  <si>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</si>
  <si>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</si>
  <si>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</si>
  <si>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</si>
  <si>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</si>
  <si>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</si>
  <si>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</si>
  <si>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</si>
  <si>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</si>
  <si>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</si>
  <si>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</si>
  <si>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</si>
  <si>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</si>
  <si>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</si>
  <si>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</si>
  <si>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</si>
  <si>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</si>
  <si>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</si>
  <si>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</si>
  <si>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</si>
  <si>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</si>
  <si>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</si>
  <si>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</si>
  <si>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</si>
  <si>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</si>
  <si>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</si>
  <si>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</si>
  <si>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</si>
  <si>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</si>
  <si>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</si>
  <si>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</si>
  <si>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</si>
  <si>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</si>
  <si>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</si>
  <si>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</si>
  <si>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</si>
  <si>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</si>
  <si>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</si>
  <si>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</si>
  <si>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</si>
  <si>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</si>
  <si>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</si>
  <si>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</si>
  <si>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</si>
  <si>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</si>
  <si>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</si>
  <si>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</si>
  <si>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</si>
  <si>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</si>
  <si>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</si>
  <si>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</si>
  <si>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</si>
  <si>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</si>
  <si>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</si>
  <si>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</si>
  <si>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</si>
  <si>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</si>
  <si>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</si>
  <si>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</si>
  <si>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</si>
  <si>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</si>
  <si>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</si>
  <si>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</si>
  <si>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</si>
  <si>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</si>
  <si>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</si>
  <si>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</si>
  <si>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</si>
  <si>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</si>
  <si>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</si>
  <si>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</si>
  <si>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</si>
  <si>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</si>
  <si>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</si>
  <si>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</si>
  <si>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</si>
  <si>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</si>
  <si>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</si>
  <si>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</si>
  <si>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</si>
  <si>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</si>
  <si>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</si>
  <si>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</si>
  <si>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</si>
  <si>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</si>
  <si>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</si>
  <si>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</si>
  <si>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</si>
  <si>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</si>
  <si>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</si>
  <si>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</si>
  <si>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</si>
  <si>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</si>
  <si>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</si>
  <si>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</si>
  <si>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</si>
  <si>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</si>
  <si>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</si>
  <si>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</si>
  <si>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</si>
  <si>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</si>
  <si>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</si>
  <si>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</si>
  <si>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</si>
  <si>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</si>
  <si>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</si>
  <si>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</si>
  <si>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</si>
  <si>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</si>
  <si>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</si>
  <si>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</si>
  <si>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</si>
  <si>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</si>
  <si>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</si>
  <si>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</si>
  <si>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</si>
  <si>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</si>
  <si>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</si>
  <si>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</si>
  <si>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</si>
  <si>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</si>
  <si>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</si>
  <si>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</si>
  <si>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</si>
  <si>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</si>
  <si>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</si>
  <si>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</si>
  <si>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</si>
  <si>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</si>
  <si>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</si>
  <si>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</si>
  <si>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</si>
  <si>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</si>
  <si>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</si>
  <si>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</si>
  <si>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</si>
  <si>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</si>
  <si>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</si>
  <si>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</si>
  <si>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</si>
  <si>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</si>
  <si>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</si>
  <si>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</si>
  <si>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</si>
  <si>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</si>
  <si>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</si>
  <si>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</si>
  <si>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</si>
  <si>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</si>
  <si>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</si>
  <si>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</si>
  <si>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</si>
  <si>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</si>
  <si>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</si>
  <si>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</si>
  <si>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</si>
  <si>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</si>
  <si>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</si>
  <si>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</si>
  <si>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</si>
  <si>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</si>
  <si>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</si>
  <si>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</si>
  <si>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</si>
  <si>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</si>
  <si>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</si>
  <si>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</si>
  <si>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</si>
  <si>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</si>
  <si>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</si>
  <si>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</si>
  <si>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</si>
  <si>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</si>
  <si>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</si>
  <si>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</si>
  <si>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</si>
  <si>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</si>
  <si>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</si>
  <si>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</si>
  <si>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</si>
  <si>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</si>
  <si>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</si>
  <si>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</si>
  <si>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</si>
  <si>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</si>
  <si>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</si>
  <si>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</si>
  <si>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</si>
  <si>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</si>
  <si>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</si>
  <si>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</si>
  <si>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</si>
  <si>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</si>
  <si>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</si>
  <si>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</si>
  <si>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</si>
  <si>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</si>
  <si>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</si>
  <si>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</si>
  <si>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</si>
  <si>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</si>
  <si>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</si>
  <si>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</si>
  <si>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</si>
  <si>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</si>
  <si>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</si>
  <si>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</si>
  <si>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</si>
  <si>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</si>
  <si>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</si>
  <si>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</si>
  <si>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</si>
  <si>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</si>
  <si>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</si>
  <si>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</si>
  <si>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</si>
  <si>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</si>
  <si>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</si>
  <si>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</si>
  <si>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</si>
  <si>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</si>
  <si>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</si>
  <si>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</si>
  <si>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</si>
  <si>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</si>
  <si>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</si>
  <si>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</si>
  <si>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</si>
  <si>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</si>
  <si>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</si>
  <si>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</si>
  <si>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</si>
  <si>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</si>
  <si>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</si>
  <si>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</si>
  <si>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</si>
  <si>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</si>
  <si>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</si>
  <si>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</si>
  <si>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</si>
  <si>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</si>
  <si>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</si>
  <si>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</si>
  <si>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</si>
  <si>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</si>
  <si>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</si>
  <si>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</si>
  <si>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</si>
  <si>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</si>
  <si>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</si>
  <si>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</si>
  <si>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</si>
  <si>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</si>
  <si>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</si>
  <si>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</si>
  <si>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</si>
  <si>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</si>
  <si>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</si>
  <si>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</si>
  <si>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</si>
  <si>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</si>
  <si>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</si>
  <si>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</si>
  <si>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</si>
  <si>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</si>
  <si>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</si>
  <si>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</si>
  <si>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</si>
  <si>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</si>
  <si>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</si>
  <si>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</si>
  <si>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</si>
  <si>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</si>
  <si>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</si>
  <si>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</si>
  <si>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</si>
  <si>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</si>
  <si>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</si>
  <si>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</si>
  <si>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</si>
  <si>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</si>
  <si>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</si>
  <si>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</si>
  <si>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</si>
  <si>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</si>
  <si>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</si>
  <si>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</si>
  <si>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</si>
  <si>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</si>
  <si>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</si>
  <si>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</si>
  <si>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</si>
  <si>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</si>
  <si>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</si>
  <si>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</si>
  <si>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</si>
  <si>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</si>
  <si>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</si>
  <si>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</si>
  <si>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</si>
  <si>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</si>
  <si>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</si>
  <si>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</si>
  <si>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</si>
  <si>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</si>
  <si>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</si>
  <si>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</si>
  <si>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</si>
  <si>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</si>
  <si>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</si>
  <si>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</si>
  <si>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</si>
  <si>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</si>
  <si>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</si>
  <si>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</si>
  <si>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</si>
  <si>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</si>
  <si>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</si>
  <si>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</si>
  <si>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</si>
  <si>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</si>
  <si>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</si>
  <si>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</si>
  <si>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</si>
  <si>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</si>
  <si>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</si>
  <si>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</si>
  <si>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</si>
  <si>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</si>
  <si>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</si>
  <si>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</si>
  <si>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</si>
  <si>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</si>
  <si>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</si>
  <si>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</si>
  <si>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</si>
  <si>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</si>
  <si>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</si>
  <si>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</si>
  <si>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</si>
  <si>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</si>
  <si>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</si>
  <si>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</si>
  <si>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</si>
  <si>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</si>
  <si>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</si>
  <si>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</si>
  <si>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</si>
  <si>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</si>
  <si>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</si>
  <si>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</si>
  <si>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</si>
  <si>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</si>
  <si>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</si>
  <si>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</si>
  <si>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</si>
  <si>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</si>
  <si>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</si>
  <si>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</si>
  <si>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</si>
  <si>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</si>
  <si>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</si>
  <si>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</si>
  <si>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</si>
  <si>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</si>
  <si>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</si>
  <si>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</si>
  <si>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</si>
  <si>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</si>
  <si>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</si>
  <si>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</si>
  <si>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</si>
  <si>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</si>
  <si>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</si>
  <si>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</si>
  <si>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</si>
  <si>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</si>
  <si>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</si>
  <si>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</si>
  <si>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</si>
  <si>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</si>
  <si>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</si>
  <si>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</si>
  <si>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</si>
  <si>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</si>
  <si>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</si>
  <si>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</si>
  <si>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</si>
  <si>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</si>
  <si>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</si>
  <si>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</si>
  <si>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</si>
  <si>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</si>
  <si>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</si>
  <si>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</si>
  <si>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</si>
  <si>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</si>
  <si>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</si>
  <si>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</si>
  <si>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</si>
  <si>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</si>
  <si>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</si>
  <si>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</si>
  <si>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</si>
  <si>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</si>
  <si>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</si>
  <si>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</si>
  <si>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</si>
  <si>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</si>
  <si>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</si>
  <si>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</si>
  <si>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</si>
  <si>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</si>
  <si>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</si>
  <si>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</si>
  <si>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</si>
  <si>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</si>
  <si>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</si>
  <si>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</si>
  <si>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</si>
  <si>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</si>
  <si>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</si>
  <si>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</si>
  <si>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</si>
  <si>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</si>
  <si>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</si>
  <si>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</si>
  <si>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</si>
  <si>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</si>
  <si>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</si>
  <si>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</si>
  <si>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</si>
  <si>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</si>
  <si>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</si>
  <si>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</si>
  <si>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</si>
  <si>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</si>
  <si>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</si>
  <si>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</si>
  <si>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</si>
  <si>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</si>
  <si>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</si>
  <si>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</si>
  <si>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</si>
  <si>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</si>
  <si>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</si>
  <si>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</si>
  <si>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</si>
  <si>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</si>
  <si>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</si>
  <si>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</si>
  <si>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</si>
  <si>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</si>
  <si>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</si>
  <si>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</si>
  <si>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</si>
  <si>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</si>
  <si>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</si>
  <si>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</si>
  <si>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</si>
  <si>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</si>
  <si>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</si>
  <si>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</si>
  <si>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</si>
  <si>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</si>
  <si>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</si>
  <si>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</si>
  <si>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</si>
  <si>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</si>
  <si>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</si>
  <si>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</si>
  <si>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</si>
  <si>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</si>
  <si>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</si>
  <si>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</si>
  <si>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</si>
  <si>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</si>
  <si>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</si>
  <si>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</si>
  <si>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</si>
  <si>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</si>
  <si>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</si>
  <si>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</si>
  <si>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</si>
  <si>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</si>
  <si>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</si>
  <si>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</si>
  <si>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</si>
  <si>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</si>
  <si>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</si>
  <si>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</si>
  <si>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</si>
  <si>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</si>
  <si>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</si>
  <si>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</si>
  <si>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</si>
  <si>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</si>
  <si>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</si>
  <si>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</si>
  <si>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</si>
  <si>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</si>
  <si>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</si>
  <si>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</si>
  <si>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</si>
  <si>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</si>
  <si>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</si>
  <si>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</si>
  <si>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</si>
  <si>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</si>
  <si>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</si>
  <si>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</si>
  <si>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</si>
  <si>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</si>
  <si>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</si>
  <si>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</si>
  <si>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</si>
  <si>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</si>
  <si>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</si>
  <si>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</si>
  <si>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</si>
  <si>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</si>
  <si>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</si>
  <si>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</si>
  <si>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</si>
  <si>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</si>
  <si>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</si>
  <si>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</si>
  <si>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</si>
  <si>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</si>
  <si>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</si>
  <si>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</si>
  <si>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</si>
  <si>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</si>
  <si>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</si>
  <si>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</si>
  <si>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</si>
  <si>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</si>
  <si>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</si>
  <si>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</si>
  <si>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</si>
  <si>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</si>
  <si>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</si>
  <si>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</si>
  <si>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</si>
  <si>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</si>
  <si>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</si>
  <si>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</si>
  <si>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</si>
  <si>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</si>
  <si>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</si>
  <si>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</si>
  <si>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</si>
  <si>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</si>
  <si>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</si>
  <si>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</si>
  <si>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</si>
  <si>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</si>
  <si>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</si>
  <si>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</si>
  <si>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</si>
  <si>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</si>
  <si>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</si>
  <si>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</si>
  <si>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</si>
  <si>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</si>
  <si>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</si>
  <si>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</si>
  <si>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</si>
  <si>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</si>
  <si>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</si>
  <si>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</si>
  <si>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</si>
  <si>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</si>
  <si>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</si>
  <si>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</si>
  <si>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</si>
  <si>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</si>
  <si>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</si>
  <si>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</si>
  <si>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</si>
  <si>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</si>
  <si>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</si>
  <si>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</si>
  <si>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</si>
  <si>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</si>
  <si>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</si>
  <si>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</si>
  <si>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</si>
  <si>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</si>
  <si>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</si>
  <si>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</si>
  <si>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</si>
  <si>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</si>
  <si>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</si>
  <si>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</si>
  <si>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</si>
  <si>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</si>
  <si>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</si>
  <si>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</si>
  <si>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</si>
  <si>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</si>
  <si>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</si>
  <si>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</si>
  <si>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</si>
  <si>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</si>
  <si>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</si>
  <si>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</si>
  <si>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</si>
  <si>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</si>
  <si>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</si>
  <si>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</si>
  <si>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</si>
  <si>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</si>
  <si>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</si>
  <si>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</si>
  <si>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</si>
  <si>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</si>
  <si>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</si>
  <si>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</si>
  <si>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</si>
  <si>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</si>
  <si>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</si>
  <si>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</si>
  <si>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</si>
  <si>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</si>
  <si>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</si>
  <si>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</si>
  <si>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</si>
  <si>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</si>
  <si>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</si>
  <si>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</si>
  <si>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</si>
  <si>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</si>
  <si>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</si>
  <si>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</si>
  <si>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</si>
  <si>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</si>
  <si>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</si>
  <si>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</si>
  <si>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</si>
  <si>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</si>
  <si>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</si>
  <si>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</si>
  <si>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</si>
  <si>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</si>
  <si>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</si>
  <si>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</si>
  <si>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</si>
  <si>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</si>
  <si>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</si>
  <si>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</si>
  <si>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</si>
  <si>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</si>
  <si>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</si>
  <si>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</si>
  <si>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</si>
  <si>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</si>
  <si>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</si>
  <si>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</si>
  <si>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</si>
  <si>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</si>
  <si>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</si>
  <si>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</si>
  <si>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</si>
  <si>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</si>
  <si>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</si>
  <si>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</si>
  <si>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</si>
  <si>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</si>
  <si>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</si>
  <si>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</si>
  <si>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</si>
  <si>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</si>
  <si>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</si>
  <si>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</si>
  <si>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</si>
  <si>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</si>
  <si>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</si>
  <si>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</si>
  <si>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</si>
  <si>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</si>
  <si>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</si>
  <si>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</si>
  <si>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</si>
  <si>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</si>
  <si>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</si>
  <si>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</si>
  <si>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</si>
  <si>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</si>
  <si>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</si>
  <si>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</si>
  <si>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</si>
  <si>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</si>
  <si>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</si>
  <si>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</si>
  <si>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</si>
  <si>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</si>
  <si>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</si>
  <si>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</si>
  <si>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</si>
  <si>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</si>
  <si>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</si>
  <si>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</si>
  <si>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</si>
  <si>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</si>
  <si>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</si>
  <si>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</si>
  <si>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</si>
  <si>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</si>
  <si>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</si>
  <si>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</si>
  <si>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</si>
  <si>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</si>
  <si>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</si>
  <si>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</si>
  <si>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</si>
  <si>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</si>
  <si>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</si>
  <si>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</si>
  <si>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</si>
  <si>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</si>
  <si>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</si>
  <si>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</si>
  <si>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</si>
  <si>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</si>
  <si>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</si>
  <si>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</si>
  <si>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</si>
  <si>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</si>
  <si>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</si>
  <si>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</si>
  <si>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</si>
  <si>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</si>
  <si>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</si>
  <si>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</si>
  <si>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</si>
  <si>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</si>
  <si>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</si>
  <si>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</si>
  <si>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</si>
  <si>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</si>
  <si>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</si>
  <si>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</si>
  <si>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</si>
  <si>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</si>
  <si>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</si>
  <si>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</si>
  <si>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</si>
  <si>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</si>
  <si>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</si>
  <si>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</si>
  <si>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</si>
  <si>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</si>
  <si>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</si>
  <si>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</si>
  <si>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</si>
  <si>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</si>
  <si>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</si>
  <si>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</si>
  <si>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</si>
  <si>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</si>
  <si>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</si>
  <si>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</si>
  <si>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</si>
  <si>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</si>
  <si>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</si>
  <si>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</si>
  <si>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</si>
  <si>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</si>
  <si>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</si>
  <si>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</si>
  <si>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</si>
  <si>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</si>
  <si>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</si>
  <si>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</si>
  <si>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</si>
  <si>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</si>
  <si>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</si>
  <si>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</si>
  <si>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</si>
  <si>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</si>
  <si>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</si>
  <si>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</si>
  <si>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</si>
  <si>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</si>
  <si>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</si>
  <si>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</si>
  <si>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</si>
  <si>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</si>
  <si>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</si>
  <si>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</si>
  <si>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</si>
  <si>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</si>
  <si>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</si>
  <si>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</si>
  <si>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</si>
  <si>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</si>
  <si>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</si>
  <si>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</si>
  <si>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</si>
  <si>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</si>
  <si>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</si>
  <si>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</si>
  <si>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</si>
  <si>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</si>
  <si>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</si>
  <si>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</si>
  <si>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</si>
  <si>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</si>
  <si>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</si>
  <si>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</si>
  <si>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</si>
  <si>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</si>
  <si>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</si>
  <si>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</si>
  <si>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</si>
  <si>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</si>
  <si>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</si>
  <si>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</si>
  <si>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</si>
  <si>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</si>
  <si>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</si>
  <si>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</si>
  <si>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</si>
  <si>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</si>
  <si>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</si>
  <si>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</si>
  <si>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</si>
  <si>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</si>
  <si>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</si>
  <si>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</si>
  <si>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</si>
  <si>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</si>
  <si>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</si>
  <si>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</si>
  <si>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</si>
  <si>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</si>
  <si>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</si>
  <si>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</si>
  <si>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</si>
  <si>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</si>
  <si>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</si>
  <si>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</si>
  <si>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</si>
  <si>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</si>
  <si>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</si>
  <si>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</si>
  <si>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</si>
  <si>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</si>
  <si>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</si>
  <si>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</si>
  <si>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</si>
  <si>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</si>
  <si>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</si>
  <si>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</si>
  <si>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</si>
  <si>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</si>
  <si>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</si>
  <si>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</si>
  <si>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</si>
  <si>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</si>
  <si>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</si>
  <si>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</si>
  <si>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</si>
  <si>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</si>
  <si>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</si>
  <si>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</si>
  <si>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</si>
  <si>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</si>
  <si>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</si>
  <si>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</si>
  <si>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</si>
  <si>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</si>
  <si>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</si>
  <si>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</si>
  <si>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</si>
  <si>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</si>
  <si>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</si>
  <si>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</si>
  <si>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</si>
  <si>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</si>
  <si>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</si>
  <si>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</si>
  <si>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</si>
  <si>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</si>
  <si>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</si>
  <si>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</si>
  <si>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</si>
  <si>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</si>
  <si>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</si>
  <si>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</si>
  <si>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</si>
  <si>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</si>
  <si>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</si>
  <si>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</si>
  <si>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</si>
  <si>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</si>
  <si>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</si>
  <si>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</si>
  <si>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</si>
  <si>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</si>
  <si>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</si>
  <si>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</si>
  <si>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</si>
  <si>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</si>
  <si>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</si>
  <si>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</si>
  <si>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</si>
  <si>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</si>
  <si>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</si>
  <si>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</si>
  <si>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</si>
  <si>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</si>
  <si>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</si>
  <si>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</si>
  <si>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</si>
  <si>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</si>
  <si>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</si>
  <si>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</si>
  <si>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</si>
  <si>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</si>
  <si>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</si>
  <si>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</si>
  <si>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</si>
  <si>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</si>
  <si>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</si>
  <si>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</si>
  <si>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</si>
  <si>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</si>
  <si>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</si>
  <si>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</si>
  <si>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</si>
  <si>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</si>
  <si>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</si>
  <si>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</si>
  <si>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</si>
  <si>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</si>
  <si>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</si>
  <si>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</si>
  <si>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</si>
  <si>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</si>
  <si>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</si>
  <si>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</si>
  <si>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</si>
  <si>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</si>
  <si>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</si>
  <si>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</si>
  <si>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</si>
  <si>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</si>
  <si>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</si>
  <si>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</si>
  <si>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</si>
  <si>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</si>
  <si>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</si>
  <si>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</si>
  <si>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</si>
  <si>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</si>
  <si>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</si>
  <si>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</si>
  <si>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</si>
  <si>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</si>
  <si>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</si>
  <si>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</si>
  <si>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</si>
  <si>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</si>
  <si>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</si>
  <si>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</si>
  <si>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</si>
  <si>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</si>
  <si>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</si>
  <si>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</si>
  <si>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</si>
  <si>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</si>
  <si>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</si>
  <si>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</si>
  <si>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</si>
  <si>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</si>
  <si>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</si>
  <si>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</si>
  <si>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</si>
  <si>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</si>
  <si>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</si>
  <si>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</si>
  <si>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</si>
  <si>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</si>
  <si>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</si>
  <si>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</si>
  <si>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</si>
  <si>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</si>
  <si>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</si>
  <si>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</si>
  <si>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</si>
  <si>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</si>
  <si>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</si>
  <si>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</si>
  <si>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</si>
  <si>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</si>
  <si>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</si>
  <si>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</si>
  <si>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</si>
  <si>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</si>
  <si>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</si>
  <si>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</si>
  <si>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</si>
  <si>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</si>
  <si>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</si>
  <si>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</si>
  <si>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</si>
  <si>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</si>
  <si>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</si>
  <si>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</si>
  <si>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</si>
  <si>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</si>
  <si>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</si>
  <si>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</si>
  <si>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</si>
  <si>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</si>
  <si>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</si>
  <si>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</si>
  <si>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</si>
  <si>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</si>
  <si>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</si>
  <si>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</si>
  <si>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</si>
  <si>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</si>
  <si>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</si>
  <si>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</si>
  <si>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</si>
  <si>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</si>
  <si>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</si>
  <si>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</si>
  <si>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</si>
  <si>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</si>
  <si>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</si>
  <si>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</si>
  <si>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</si>
  <si>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</si>
  <si>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</si>
  <si>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</si>
  <si>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</si>
  <si>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</si>
  <si>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</si>
  <si>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</si>
  <si>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</si>
  <si>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</si>
  <si>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</si>
  <si>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</si>
  <si>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</si>
  <si>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</si>
  <si>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</si>
  <si>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</si>
  <si>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</si>
  <si>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</si>
  <si>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</si>
  <si>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</si>
  <si>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</si>
  <si>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</si>
  <si>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</si>
  <si>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</si>
  <si>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</si>
  <si>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</si>
  <si>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</si>
  <si>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</si>
  <si>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</si>
  <si>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</si>
  <si>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</si>
  <si>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</si>
  <si>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</si>
  <si>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</si>
  <si>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</si>
  <si>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</si>
  <si>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</si>
  <si>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</si>
  <si>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</si>
  <si>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</si>
  <si>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</si>
  <si>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</si>
  <si>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</si>
  <si>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</si>
  <si>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</si>
  <si>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</si>
  <si>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</si>
  <si>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</si>
  <si>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</si>
  <si>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</si>
  <si>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</si>
  <si>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</si>
  <si>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</si>
  <si>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</si>
  <si>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</si>
  <si>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</si>
  <si>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</si>
  <si>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</si>
  <si>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</si>
  <si>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</si>
  <si>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</si>
  <si>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</si>
  <si>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</si>
  <si>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</si>
  <si>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</si>
  <si>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</si>
  <si>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</si>
  <si>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</si>
  <si>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</si>
  <si>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</si>
  <si>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</si>
  <si>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</si>
  <si>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</si>
  <si>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</si>
  <si>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</si>
  <si>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</si>
  <si>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</si>
  <si>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</si>
  <si>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</si>
  <si>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</si>
  <si>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</si>
  <si>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</si>
  <si>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</si>
  <si>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</si>
  <si>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</si>
  <si>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</si>
  <si>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</si>
  <si>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</si>
  <si>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</si>
  <si>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</si>
  <si>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</si>
  <si>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</si>
  <si>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</si>
  <si>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</si>
  <si>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</si>
  <si>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</si>
  <si>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</si>
  <si>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</si>
  <si>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</si>
  <si>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</si>
  <si>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</si>
  <si>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</si>
  <si>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</si>
  <si>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</si>
  <si>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</si>
  <si>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</si>
  <si>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</si>
  <si>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</si>
  <si>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</si>
  <si>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</si>
  <si>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</si>
  <si>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</si>
  <si>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</si>
  <si>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</si>
  <si>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</si>
  <si>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</si>
  <si>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</si>
  <si>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</si>
  <si>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</si>
  <si>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</si>
  <si>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</si>
  <si>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</si>
  <si>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</si>
  <si>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</si>
  <si>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</si>
  <si>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</si>
  <si>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</si>
  <si>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</si>
  <si>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</si>
  <si>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</si>
  <si>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</si>
  <si>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</si>
  <si>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</si>
  <si>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</si>
  <si>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</si>
  <si>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</si>
  <si>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</si>
  <si>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</si>
  <si>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</si>
  <si>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</si>
  <si>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</si>
  <si>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</si>
  <si>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</si>
  <si>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</si>
  <si>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</si>
  <si>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</si>
  <si>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</si>
  <si>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</si>
  <si>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</si>
  <si>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</si>
  <si>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</si>
  <si>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</si>
  <si>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</si>
  <si>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</si>
  <si>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</si>
  <si>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</si>
  <si>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</si>
  <si>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</si>
  <si>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</si>
  <si>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</si>
  <si>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</si>
  <si>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</si>
  <si>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</si>
  <si>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</si>
  <si>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</si>
  <si>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</si>
  <si>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</si>
  <si>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</si>
  <si>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</si>
  <si>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</si>
  <si>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</si>
  <si>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</si>
  <si>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</si>
  <si>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</si>
  <si>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</si>
  <si>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</si>
  <si>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</si>
  <si>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</si>
  <si>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</si>
  <si>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</si>
  <si>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</si>
  <si>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</si>
  <si>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</si>
  <si>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</si>
  <si>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</si>
  <si>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</si>
  <si>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</si>
  <si>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</si>
  <si>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</si>
  <si>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</si>
  <si>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</si>
  <si>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</si>
  <si>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</si>
  <si>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</si>
  <si>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</si>
  <si>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</si>
  <si>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</si>
  <si>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</si>
  <si>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</si>
  <si>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</si>
  <si>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</si>
  <si>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</si>
  <si>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</si>
  <si>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</si>
  <si>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</si>
  <si>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</si>
  <si>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</si>
  <si>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</si>
  <si>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</si>
  <si>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</si>
  <si>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</si>
  <si>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</si>
  <si>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</si>
  <si>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</si>
  <si>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</si>
  <si>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</si>
  <si>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</si>
  <si>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</si>
  <si>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</si>
  <si>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</si>
  <si>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</si>
  <si>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</si>
  <si>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</si>
  <si>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</si>
  <si>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</si>
  <si>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</si>
  <si>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</si>
  <si>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</si>
  <si>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</si>
  <si>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</si>
  <si>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</si>
  <si>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</si>
  <si>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</si>
  <si>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</si>
  <si>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</si>
  <si>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</si>
  <si>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</si>
  <si>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</si>
  <si>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</si>
  <si>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</si>
  <si>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</si>
  <si>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</si>
  <si>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</si>
  <si>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</si>
  <si>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</si>
  <si>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</si>
  <si>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</si>
  <si>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</si>
  <si>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</si>
  <si>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</si>
  <si>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</si>
  <si>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</si>
  <si>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</si>
  <si>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</si>
  <si>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</si>
  <si>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</si>
  <si>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</si>
  <si>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</si>
  <si>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</si>
  <si>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</si>
  <si>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</si>
  <si>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</si>
  <si>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</si>
  <si>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</si>
  <si>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</si>
  <si>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</si>
  <si>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</si>
  <si>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</si>
  <si>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</si>
  <si>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</si>
  <si>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</si>
  <si>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</si>
  <si>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</si>
  <si>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</si>
  <si>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</si>
  <si>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</si>
  <si>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</si>
  <si>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</si>
  <si>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</si>
  <si>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</si>
  <si>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</si>
  <si>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</si>
  <si>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</si>
  <si>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</si>
  <si>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</si>
  <si>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</si>
  <si>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</si>
  <si>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</si>
  <si>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</si>
  <si>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</si>
  <si>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</si>
  <si>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</si>
  <si>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</si>
  <si>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</si>
  <si>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</si>
  <si>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</si>
  <si>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</si>
  <si>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</si>
  <si>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</si>
  <si>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</si>
  <si>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</si>
  <si>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</si>
  <si>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</si>
  <si>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</si>
  <si>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</si>
  <si>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</si>
  <si>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</si>
  <si>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</si>
  <si>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</si>
  <si>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</si>
  <si>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</si>
  <si>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</si>
  <si>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</si>
  <si>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</si>
  <si>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</si>
  <si>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</si>
  <si>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</si>
  <si>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</si>
  <si>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</si>
  <si>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</si>
  <si>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</si>
  <si>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</si>
  <si>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</si>
  <si>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</si>
  <si>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</si>
  <si>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</si>
  <si>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</si>
  <si>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</si>
  <si>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</si>
  <si>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</si>
  <si>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</si>
  <si>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</si>
  <si>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</si>
  <si>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</si>
  <si>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</si>
  <si>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</si>
  <si>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</si>
  <si>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</si>
  <si>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</si>
  <si>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</si>
  <si>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</si>
  <si>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</si>
  <si>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</si>
  <si>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</si>
  <si>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</si>
  <si>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</si>
  <si>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</si>
  <si>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</si>
  <si>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</si>
  <si>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</si>
  <si>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</si>
  <si>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</si>
  <si>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</si>
  <si>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</si>
  <si>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</si>
  <si>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</si>
  <si>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</si>
  <si>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</si>
  <si>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</si>
  <si>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</si>
  <si>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</si>
  <si>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</si>
  <si>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</si>
  <si>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</si>
  <si>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</si>
  <si>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</si>
  <si>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</si>
  <si>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</si>
  <si>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</si>
  <si>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</si>
  <si>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</si>
  <si>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</si>
  <si>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</si>
  <si>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</si>
  <si>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</si>
  <si>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</si>
  <si>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</si>
  <si>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</si>
  <si>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</si>
  <si>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</si>
  <si>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</si>
  <si>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</si>
  <si>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</si>
  <si>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</si>
  <si>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</si>
  <si>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</si>
  <si>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</si>
  <si>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</si>
  <si>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</si>
  <si>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</si>
  <si>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</si>
  <si>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</si>
  <si>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</si>
  <si>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</si>
  <si>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</si>
  <si>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</si>
  <si>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</si>
  <si>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</si>
  <si>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</si>
  <si>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</si>
  <si>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</si>
  <si>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</si>
  <si>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</si>
  <si>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</si>
  <si>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</si>
  <si>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</si>
  <si>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</si>
  <si>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</si>
  <si>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</si>
  <si>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</si>
  <si>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</si>
  <si>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</si>
  <si>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</si>
  <si>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</si>
  <si>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</si>
  <si>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</si>
  <si>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</si>
  <si>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</si>
  <si>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</si>
  <si>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</si>
  <si>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</si>
  <si>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</si>
  <si>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</si>
  <si>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</si>
  <si>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</si>
  <si>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</si>
  <si>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</si>
  <si>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</si>
  <si>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</si>
  <si>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</si>
  <si>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</si>
  <si>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</si>
  <si>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</si>
  <si>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</si>
  <si>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</si>
  <si>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</si>
  <si>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</si>
  <si>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</si>
  <si>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</si>
  <si>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</si>
  <si>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</si>
  <si>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</si>
  <si>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</si>
  <si>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</si>
  <si>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</si>
  <si>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</si>
  <si>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</si>
  <si>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</si>
  <si>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</si>
  <si>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</si>
  <si>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</si>
  <si>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</si>
  <si>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</si>
  <si>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</si>
  <si>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</si>
  <si>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</si>
  <si>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</si>
  <si>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</si>
  <si>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</si>
  <si>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</si>
  <si>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</si>
  <si>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</si>
  <si>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</si>
  <si>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</si>
  <si>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</si>
  <si>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</si>
  <si>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</si>
  <si>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</si>
  <si>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</si>
  <si>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</si>
  <si>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</si>
  <si>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</si>
  <si>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</si>
  <si>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</si>
  <si>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</si>
  <si>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</si>
  <si>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</si>
  <si>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</si>
  <si>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</si>
  <si>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</si>
  <si>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</si>
  <si>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</si>
  <si>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</si>
  <si>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</si>
  <si>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</si>
  <si>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</si>
  <si>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</si>
  <si>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</si>
  <si>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</si>
  <si>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</si>
  <si>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</si>
  <si>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</si>
  <si>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</si>
  <si>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</si>
  <si>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</si>
  <si>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</si>
  <si>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</si>
  <si>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</si>
  <si>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</si>
  <si>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</si>
  <si>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</si>
  <si>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</si>
  <si>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</si>
  <si>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</si>
  <si>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</si>
  <si>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</si>
  <si>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</si>
  <si>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</si>
  <si>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</si>
  <si>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</si>
  <si>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</si>
  <si>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</si>
  <si>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</si>
  <si>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</si>
  <si>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</si>
  <si>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</si>
  <si>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</si>
  <si>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</si>
  <si>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</si>
  <si>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</si>
  <si>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</si>
  <si>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</si>
  <si>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</si>
  <si>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</si>
  <si>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</si>
  <si>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</si>
  <si>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</si>
  <si>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</si>
  <si>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</si>
  <si>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</si>
  <si>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</si>
  <si>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</si>
  <si>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</si>
  <si>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</si>
  <si>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</si>
  <si>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</si>
  <si>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</si>
  <si>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</si>
  <si>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</si>
  <si>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</si>
  <si>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</si>
  <si>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</si>
  <si>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</si>
  <si>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</si>
  <si>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</si>
  <si>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</si>
  <si>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</si>
  <si>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</si>
  <si>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</si>
  <si>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</si>
  <si>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</si>
  <si>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</si>
  <si>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</si>
  <si>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</si>
  <si>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</si>
  <si>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</si>
  <si>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</si>
  <si>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</si>
  <si>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</si>
  <si>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</si>
  <si>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</si>
  <si>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</si>
  <si>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</si>
  <si>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</si>
  <si>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</si>
  <si>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</si>
  <si>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</si>
  <si>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</si>
  <si>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</si>
  <si>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</si>
  <si>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</si>
  <si>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</si>
  <si>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</si>
  <si>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</si>
  <si>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</si>
  <si>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</si>
  <si>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</si>
  <si>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</si>
  <si>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</si>
  <si>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</si>
  <si>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</si>
  <si>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</si>
  <si>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</si>
  <si>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</si>
  <si>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</si>
  <si>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</si>
  <si>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</si>
  <si>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</si>
  <si>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</si>
  <si>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</si>
  <si>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</si>
  <si>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</si>
  <si>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</si>
  <si>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</si>
  <si>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</si>
  <si>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</si>
  <si>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</si>
  <si>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</si>
  <si>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</si>
  <si>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</si>
  <si>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</si>
  <si>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</si>
  <si>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</si>
  <si>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</si>
  <si>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</si>
  <si>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</si>
  <si>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</si>
  <si>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</si>
  <si>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</si>
  <si>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</si>
  <si>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</si>
  <si>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</si>
  <si>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</si>
  <si>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</si>
  <si>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</si>
  <si>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</si>
  <si>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</si>
  <si>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</si>
  <si>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</si>
  <si>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</si>
  <si>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</si>
  <si>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</si>
  <si>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</si>
  <si>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</si>
  <si>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</si>
  <si>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</si>
  <si>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</si>
  <si>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</si>
  <si>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</si>
  <si>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</si>
  <si>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</si>
  <si>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</si>
  <si>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</si>
  <si>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</si>
  <si>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</si>
  <si>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</si>
  <si>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</si>
  <si>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</si>
  <si>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</si>
  <si>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</si>
  <si>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</si>
  <si>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</si>
  <si>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</si>
  <si>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</si>
  <si>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</si>
  <si>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</si>
  <si>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</si>
  <si>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</si>
  <si>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</si>
  <si>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</si>
  <si>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</si>
  <si>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</si>
  <si>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</si>
  <si>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</si>
  <si>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</si>
  <si>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</si>
  <si>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</si>
  <si>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</si>
  <si>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</si>
  <si>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</si>
  <si>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</si>
  <si>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</si>
  <si>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</si>
  <si>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</si>
  <si>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</si>
  <si>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</si>
  <si>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</si>
  <si>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</si>
  <si>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</si>
  <si>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</si>
  <si>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</si>
  <si>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</si>
  <si>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</si>
  <si>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</si>
  <si>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</si>
  <si>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</si>
  <si>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</si>
  <si>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</si>
  <si>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</si>
  <si>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</si>
  <si>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</si>
  <si>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</si>
  <si>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</si>
  <si>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</si>
  <si>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</si>
  <si>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</si>
  <si>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</si>
  <si>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</si>
  <si>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</si>
  <si>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</si>
  <si>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</si>
  <si>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</si>
  <si>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</si>
  <si>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</si>
  <si>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</si>
  <si>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</si>
  <si>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</si>
  <si>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</si>
  <si>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</si>
  <si>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</si>
  <si>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</si>
  <si>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</si>
  <si>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</si>
  <si>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</si>
  <si>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</si>
  <si>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</si>
  <si>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</si>
  <si>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</si>
  <si>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</si>
  <si>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</si>
  <si>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</si>
  <si>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</si>
  <si>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</si>
  <si>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</si>
  <si>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</si>
  <si>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</si>
  <si>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</si>
  <si>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</si>
  <si>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</si>
  <si>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</si>
  <si>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</si>
  <si>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</si>
  <si>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</si>
  <si>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</si>
  <si>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</si>
  <si>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</si>
  <si>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</si>
  <si>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</si>
  <si>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</si>
  <si>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</si>
  <si>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</si>
  <si>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</si>
  <si>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</si>
  <si>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</si>
  <si>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</si>
  <si>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</si>
  <si>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</si>
  <si>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</si>
  <si>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</si>
  <si>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</si>
  <si>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</si>
  <si>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</si>
  <si>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</si>
  <si>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</si>
  <si>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</si>
  <si>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</si>
  <si>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</si>
  <si>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</si>
  <si>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</si>
  <si>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</si>
  <si>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</si>
  <si>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</si>
  <si>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</si>
  <si>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</si>
  <si>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</si>
  <si>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</si>
  <si>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</si>
  <si>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</si>
  <si>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</si>
  <si>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</si>
  <si>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</si>
  <si>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</si>
  <si>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</si>
  <si>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</si>
  <si>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</si>
  <si>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</si>
  <si>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</si>
  <si>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</si>
  <si>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</si>
  <si>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</si>
  <si>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</si>
  <si>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</si>
  <si>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</si>
  <si>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</si>
  <si>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</si>
  <si>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</si>
  <si>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</si>
  <si>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</si>
  <si>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</si>
  <si>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</si>
  <si>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</si>
  <si>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</si>
  <si>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</si>
  <si>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</si>
  <si>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</si>
  <si>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</si>
  <si>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</si>
  <si>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</si>
  <si>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</si>
  <si>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</si>
  <si>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</si>
  <si>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</si>
  <si>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</si>
  <si>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</si>
  <si>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</si>
  <si>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</si>
  <si>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</si>
  <si>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</si>
  <si>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</si>
  <si>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</si>
  <si>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</si>
  <si>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</si>
  <si>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</si>
  <si>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</si>
  <si>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</si>
  <si>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</si>
  <si>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</si>
  <si>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</si>
  <si>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</si>
  <si>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</si>
  <si>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</si>
  <si>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</si>
  <si>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</si>
  <si>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</si>
  <si>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</si>
  <si>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</si>
  <si>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</si>
  <si>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</si>
  <si>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</si>
  <si>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</si>
  <si>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</si>
  <si>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</si>
  <si>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</si>
  <si>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</si>
  <si>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</si>
  <si>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</si>
  <si>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</si>
  <si>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</si>
  <si>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</si>
  <si>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</si>
  <si>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</si>
  <si>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</si>
  <si>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</si>
  <si>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</si>
  <si>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</si>
  <si>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</si>
  <si>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</si>
  <si>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</si>
  <si>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</si>
  <si>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</si>
  <si>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</si>
  <si>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</si>
  <si>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</si>
  <si>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</si>
  <si>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</si>
  <si>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</si>
  <si>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</si>
  <si>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</si>
  <si>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</si>
  <si>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</si>
  <si>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</si>
  <si>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</si>
  <si>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</si>
  <si>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</si>
  <si>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</si>
  <si>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</si>
  <si>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</si>
  <si>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</si>
  <si>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</si>
  <si>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</si>
  <si>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</si>
  <si>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</si>
  <si>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</si>
  <si>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</si>
  <si>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</si>
  <si>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</si>
  <si>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</si>
  <si>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</si>
  <si>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</si>
  <si>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</si>
  <si>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</si>
  <si>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</si>
  <si>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</si>
  <si>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</si>
  <si>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</si>
  <si>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</si>
  <si>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</si>
  <si>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</si>
  <si>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</si>
  <si>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</si>
  <si>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</si>
  <si>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</si>
  <si>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</si>
  <si>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</si>
  <si>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</si>
  <si>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</si>
  <si>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</si>
  <si>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</si>
  <si>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</si>
  <si>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</si>
  <si>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</si>
  <si>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</si>
  <si>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</si>
  <si>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</si>
  <si>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</si>
  <si>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</si>
  <si>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</si>
  <si>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</si>
  <si>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</si>
  <si>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</si>
  <si>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</si>
  <si>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</si>
  <si>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</si>
  <si>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</si>
  <si>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</si>
  <si>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</si>
  <si>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</si>
  <si>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</si>
  <si>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</si>
  <si>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</si>
  <si>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</si>
  <si>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</si>
  <si>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</si>
  <si>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</si>
  <si>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</si>
  <si>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</si>
  <si>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</si>
  <si>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</si>
  <si>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</si>
  <si>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</si>
  <si>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</si>
  <si>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</si>
  <si>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</si>
  <si>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</si>
  <si>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</si>
  <si>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</si>
  <si>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</si>
  <si>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</si>
  <si>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</si>
  <si>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</si>
  <si>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</si>
  <si>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</si>
  <si>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</si>
  <si>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</si>
  <si>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</si>
  <si>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</si>
  <si>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</si>
  <si>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</si>
  <si>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</si>
  <si>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</si>
  <si>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</si>
  <si>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</si>
  <si>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</si>
  <si>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</si>
  <si>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</si>
  <si>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</si>
  <si>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</si>
  <si>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</si>
  <si>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</si>
  <si>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</si>
  <si>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</si>
  <si>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</si>
  <si>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</si>
  <si>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</si>
  <si>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</si>
  <si>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</si>
  <si>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</si>
  <si>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</si>
  <si>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</si>
  <si>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</si>
  <si>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</si>
  <si>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</si>
  <si>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</si>
  <si>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</si>
  <si>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</si>
  <si>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</si>
  <si>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</si>
  <si>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</si>
  <si>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</si>
  <si>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</si>
  <si>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</si>
  <si>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</si>
  <si>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</si>
  <si>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</si>
  <si>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</si>
  <si>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</si>
  <si>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</si>
  <si>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</si>
  <si>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</si>
  <si>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</si>
  <si>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</si>
  <si>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</si>
  <si>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</si>
  <si>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</si>
  <si>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</si>
  <si>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</si>
  <si>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</si>
  <si>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</si>
  <si>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</si>
  <si>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</si>
  <si>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</si>
  <si>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</si>
  <si>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</si>
  <si>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</si>
  <si>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</si>
  <si>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</si>
  <si>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</si>
  <si>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</si>
  <si>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</si>
  <si>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</si>
  <si>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</si>
  <si>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</si>
  <si>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</si>
  <si>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</si>
  <si>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</si>
  <si>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</si>
  <si>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</si>
  <si>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</si>
  <si>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</si>
  <si>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</si>
  <si>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</si>
  <si>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</si>
  <si>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</si>
  <si>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</si>
  <si>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</si>
  <si>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</si>
  <si>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</si>
  <si>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</si>
  <si>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</si>
  <si>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</si>
  <si>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</si>
  <si>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</si>
  <si>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</si>
  <si>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</si>
  <si>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</si>
  <si>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</si>
  <si>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</si>
  <si>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</si>
  <si>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</si>
  <si>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</si>
  <si>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</si>
  <si>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</si>
  <si>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</si>
  <si>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</si>
  <si>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</si>
  <si>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</si>
  <si>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</si>
  <si>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</si>
  <si>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</si>
  <si>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</si>
  <si>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</si>
  <si>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</si>
  <si>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</si>
  <si>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</si>
  <si>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</si>
  <si>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</si>
  <si>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</si>
  <si>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</si>
  <si>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</si>
  <si>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</si>
  <si>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</si>
  <si>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</si>
  <si>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</si>
  <si>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</si>
  <si>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</si>
  <si>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</si>
  <si>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</si>
  <si>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</si>
  <si>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</si>
  <si>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</si>
  <si>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</si>
  <si>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</si>
  <si>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</si>
  <si>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</si>
  <si>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</si>
  <si>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</si>
  <si>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</si>
  <si>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</si>
  <si>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</si>
  <si>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</si>
  <si>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</si>
  <si>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</si>
  <si>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</si>
  <si>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</si>
  <si>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</si>
  <si>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</si>
  <si>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</si>
  <si>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</si>
  <si>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</si>
  <si>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</si>
  <si>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</si>
  <si>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</si>
  <si>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</si>
  <si>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</si>
  <si>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</si>
  <si>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</si>
  <si>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</si>
  <si>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</si>
  <si>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</si>
  <si>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</si>
  <si>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</si>
  <si>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</si>
  <si>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</si>
  <si>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</si>
  <si>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</si>
  <si>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</si>
  <si>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</si>
  <si>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</si>
  <si>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</si>
  <si>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</si>
  <si>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</si>
  <si>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</si>
  <si>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</si>
  <si>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</si>
  <si>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</si>
  <si>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</si>
  <si>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</si>
  <si>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</si>
  <si>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</si>
  <si>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</si>
  <si>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</si>
  <si>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</si>
  <si>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</si>
  <si>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</si>
  <si>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</si>
  <si>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</si>
  <si>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</si>
  <si>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</si>
  <si>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</si>
  <si>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</si>
  <si>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</si>
  <si>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</si>
  <si>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</si>
  <si>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</si>
  <si>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</si>
  <si>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</si>
  <si>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</si>
  <si>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</si>
  <si>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</si>
  <si>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</si>
  <si>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</si>
  <si>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</si>
  <si>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</si>
  <si>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</si>
  <si>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</si>
  <si>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</si>
  <si>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</si>
  <si>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</si>
  <si>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</si>
  <si>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</si>
  <si>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</si>
  <si>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</si>
  <si>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</si>
  <si>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</si>
  <si>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</si>
  <si>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</si>
  <si>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</si>
  <si>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</si>
  <si>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</si>
  <si>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</si>
  <si>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</si>
  <si>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</si>
  <si>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</si>
  <si>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</si>
  <si>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</si>
  <si>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</si>
  <si>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</si>
  <si>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</si>
  <si>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</si>
  <si>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</si>
  <si>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</si>
  <si>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</si>
  <si>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</si>
  <si>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</si>
  <si>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</si>
  <si>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</si>
  <si>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</si>
  <si>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</si>
  <si>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</si>
  <si>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</si>
  <si>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</si>
  <si>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</si>
  <si>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</si>
  <si>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</si>
  <si>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</si>
  <si>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</si>
  <si>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</si>
  <si>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</si>
  <si>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</si>
  <si>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</si>
  <si>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</si>
  <si>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</si>
  <si>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</si>
  <si>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</si>
  <si>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</si>
  <si>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</si>
  <si>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</si>
  <si>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</si>
  <si>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</si>
  <si>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</si>
  <si>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</si>
  <si>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</si>
  <si>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</si>
  <si>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</si>
  <si>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</si>
  <si>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</si>
  <si>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</si>
  <si>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</si>
  <si>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</si>
  <si>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</si>
  <si>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</si>
  <si>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</si>
  <si>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</si>
  <si>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</si>
  <si>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</si>
  <si>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</si>
  <si>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</si>
  <si>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</si>
  <si>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</si>
  <si>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</si>
  <si>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</si>
  <si>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</si>
  <si>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</si>
  <si>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</si>
  <si>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</si>
  <si>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</si>
  <si>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</si>
  <si>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</si>
  <si>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</si>
  <si>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</si>
  <si>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</si>
  <si>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</si>
  <si>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</si>
  <si>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</si>
  <si>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</si>
  <si>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</si>
  <si>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</si>
  <si>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</si>
  <si>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</si>
  <si>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</si>
  <si>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</si>
  <si>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</si>
  <si>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</si>
  <si>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</si>
  <si>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</si>
  <si>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</si>
  <si>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</si>
  <si>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</si>
  <si>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</si>
  <si>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</si>
  <si>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</si>
  <si>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</si>
  <si>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</si>
  <si>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</si>
  <si>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</si>
  <si>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</si>
  <si>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</si>
  <si>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</si>
  <si>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</si>
  <si>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</si>
  <si>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</si>
  <si>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</si>
  <si>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</si>
  <si>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</si>
  <si>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</si>
  <si>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</si>
  <si>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</si>
  <si>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</si>
  <si>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</si>
  <si>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</si>
  <si>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</si>
  <si>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</si>
  <si>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</si>
  <si>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</si>
  <si>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</si>
  <si>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</si>
  <si>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</si>
  <si>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</si>
  <si>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</si>
  <si>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</si>
  <si>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</si>
  <si>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</si>
  <si>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</si>
  <si>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</si>
  <si>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</si>
  <si>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</si>
  <si>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</si>
  <si>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</si>
  <si>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</si>
  <si>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</si>
  <si>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</si>
  <si>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</si>
  <si>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</si>
  <si>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</si>
  <si>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</si>
  <si>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</si>
  <si>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</si>
  <si>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</si>
  <si>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</si>
  <si>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</si>
  <si>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</si>
  <si>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</si>
  <si>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</si>
  <si>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</si>
  <si>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</si>
  <si>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</si>
  <si>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</si>
  <si>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</si>
  <si>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</si>
  <si>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</si>
  <si>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</si>
  <si>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</si>
  <si>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</si>
  <si>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</si>
  <si>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</si>
  <si>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</si>
  <si>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</si>
  <si>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</si>
  <si>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</si>
  <si>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</si>
  <si>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</si>
  <si>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</si>
  <si>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</si>
  <si>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</si>
  <si>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</si>
  <si>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</si>
  <si>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</si>
  <si>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</si>
  <si>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</si>
  <si>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</si>
  <si>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</si>
  <si>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</si>
  <si>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</si>
  <si>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</si>
  <si>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</si>
  <si>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</si>
  <si>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</si>
  <si>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</si>
  <si>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</si>
  <si>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</si>
  <si>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</si>
  <si>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</si>
  <si>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</si>
  <si>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</si>
  <si>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</si>
  <si>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</si>
  <si>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</si>
  <si>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</si>
  <si>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</si>
  <si>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</si>
  <si>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</si>
  <si>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</si>
  <si>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</si>
  <si>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</si>
  <si>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</si>
  <si>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</si>
  <si>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</si>
  <si>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</si>
  <si>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</si>
  <si>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</si>
  <si>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</si>
  <si>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</si>
  <si>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</si>
  <si>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</si>
  <si>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</si>
  <si>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</si>
  <si>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</si>
  <si>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</si>
  <si>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</si>
  <si>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</si>
  <si>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</si>
  <si>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</si>
  <si>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</si>
  <si>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</si>
  <si>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</si>
  <si>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</si>
  <si>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</si>
  <si>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</si>
  <si>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</si>
  <si>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</si>
  <si>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</si>
  <si>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</si>
  <si>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</si>
  <si>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</si>
  <si>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</si>
  <si>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</si>
  <si>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</si>
  <si>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</si>
  <si>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</si>
  <si>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</si>
  <si>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</si>
  <si>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</si>
  <si>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</si>
  <si>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</si>
  <si>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</si>
  <si>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</si>
  <si>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</si>
  <si>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</si>
  <si>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</si>
  <si>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</si>
  <si>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</si>
  <si>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</si>
  <si>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</si>
  <si>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</si>
  <si>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</si>
  <si>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</si>
  <si>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</si>
  <si>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</si>
  <si>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</si>
  <si>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</si>
  <si>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</si>
  <si>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</si>
  <si>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</si>
  <si>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</si>
  <si>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</si>
  <si>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</si>
  <si>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</si>
  <si>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</si>
  <si>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</si>
  <si>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</si>
  <si>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</si>
  <si>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</si>
  <si>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</si>
  <si>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</si>
  <si>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</si>
  <si>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</si>
  <si>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</si>
  <si>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</si>
  <si>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</si>
  <si>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</si>
  <si>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</si>
  <si>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</si>
  <si>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</si>
  <si>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</si>
  <si>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</si>
  <si>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</si>
  <si>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</si>
  <si>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</si>
  <si>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</si>
  <si>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</si>
  <si>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</si>
  <si>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</si>
  <si>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</si>
  <si>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</si>
  <si>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</si>
  <si>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</si>
  <si>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</si>
  <si>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</si>
  <si>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</si>
  <si>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</si>
  <si>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</si>
  <si>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</si>
  <si>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</si>
  <si>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</si>
  <si>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</si>
  <si>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</si>
  <si>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</si>
  <si>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</si>
  <si>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</si>
  <si>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</si>
  <si>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</si>
  <si>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</si>
  <si>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</si>
  <si>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</si>
  <si>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</si>
  <si>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</si>
  <si>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</si>
  <si>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</si>
  <si>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</si>
  <si>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</si>
  <si>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</si>
  <si>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</si>
  <si>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</si>
  <si>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</si>
  <si>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</si>
  <si>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</si>
  <si>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</si>
  <si>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</si>
  <si>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</si>
  <si>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</si>
  <si>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</si>
  <si>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</si>
  <si>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</si>
  <si>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</si>
  <si>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</si>
  <si>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</si>
  <si>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</si>
  <si>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</si>
  <si>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</si>
  <si>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</si>
  <si>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</si>
  <si>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</si>
  <si>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</si>
  <si>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</si>
  <si>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</si>
  <si>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</si>
  <si>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</si>
  <si>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</si>
  <si>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</si>
  <si>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</si>
  <si>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</si>
  <si>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</si>
  <si>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</si>
  <si>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</si>
  <si>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</si>
  <si>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</si>
  <si>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</si>
  <si>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</si>
  <si>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</si>
  <si>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</si>
  <si>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</si>
  <si>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</si>
  <si>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</si>
  <si>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</si>
  <si>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</si>
  <si>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</si>
  <si>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</si>
  <si>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</si>
  <si>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</si>
  <si>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</si>
  <si>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</si>
  <si>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</si>
  <si>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</si>
  <si>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</si>
  <si>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</si>
  <si>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</si>
  <si>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</si>
  <si>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</si>
  <si>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</si>
  <si>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</si>
  <si>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</si>
  <si>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</si>
  <si>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</si>
  <si>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</si>
  <si>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</si>
  <si>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</si>
  <si>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</si>
  <si>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</si>
  <si>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</si>
  <si>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</si>
  <si>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</si>
  <si>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</si>
  <si>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</si>
  <si>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</si>
  <si>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</si>
  <si>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</si>
  <si>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</si>
  <si>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</si>
  <si>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</si>
  <si>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</si>
  <si>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</si>
  <si>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</si>
  <si>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</si>
  <si>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</si>
  <si>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</si>
  <si>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</si>
  <si>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</si>
  <si>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</si>
  <si>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</si>
  <si>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</si>
  <si>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</si>
  <si>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</si>
  <si>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</si>
  <si>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</si>
  <si>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</si>
  <si>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</si>
  <si>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</si>
  <si>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</si>
  <si>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</si>
  <si>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</si>
  <si>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</si>
  <si>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</si>
  <si>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</si>
  <si>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</si>
  <si>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</si>
  <si>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</si>
  <si>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</si>
  <si>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</si>
  <si>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</si>
  <si>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</si>
  <si>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</si>
  <si>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</si>
  <si>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</si>
  <si>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</si>
  <si>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</si>
  <si>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</si>
  <si>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</si>
  <si>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</si>
  <si>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</si>
  <si>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</si>
  <si>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</si>
  <si>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</si>
  <si>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</si>
  <si>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</si>
  <si>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</si>
  <si>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</si>
  <si>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</si>
  <si>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</si>
  <si>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</si>
  <si>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</si>
  <si>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</si>
  <si>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</si>
  <si>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</si>
  <si>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</si>
  <si>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</si>
  <si>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</si>
  <si>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</si>
  <si>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</si>
  <si>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</si>
  <si>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</si>
  <si>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</si>
  <si>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</si>
  <si>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</si>
  <si>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</si>
  <si>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</si>
  <si>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</si>
  <si>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</si>
  <si>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</si>
  <si>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</si>
  <si>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</si>
  <si>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</si>
  <si>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</si>
  <si>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</si>
  <si>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</si>
  <si>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</si>
  <si>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</si>
  <si>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</si>
  <si>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</si>
  <si>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</si>
  <si>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</si>
  <si>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</si>
  <si>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</si>
  <si>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</si>
  <si>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</si>
  <si>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</si>
  <si>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</si>
  <si>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</si>
  <si>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</si>
  <si>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</si>
  <si>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</si>
  <si>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</si>
  <si>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</si>
  <si>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</si>
  <si>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</si>
  <si>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</si>
  <si>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</si>
  <si>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</si>
  <si>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</si>
  <si>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</si>
  <si>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</si>
  <si>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</si>
  <si>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</si>
  <si>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</si>
  <si>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</si>
  <si>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</si>
  <si>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</si>
  <si>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</si>
  <si>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</si>
  <si>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</si>
  <si>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</si>
  <si>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</si>
  <si>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</si>
  <si>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</si>
  <si>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</si>
  <si>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</si>
  <si>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</si>
  <si>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</si>
  <si>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</si>
  <si>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</si>
  <si>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</si>
  <si>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</si>
  <si>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</si>
  <si>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</si>
  <si>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</si>
  <si>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</si>
  <si>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</si>
  <si>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</si>
  <si>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</si>
  <si>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</si>
  <si>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</si>
  <si>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</si>
  <si>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</si>
  <si>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</si>
  <si>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</si>
  <si>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</si>
  <si>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</si>
  <si>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</si>
  <si>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</si>
  <si>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</si>
  <si>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</si>
  <si>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</si>
  <si>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</si>
  <si>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</si>
  <si>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</si>
  <si>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</si>
  <si>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</si>
  <si>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</si>
  <si>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</si>
  <si>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</si>
  <si>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</si>
  <si>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</si>
  <si>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</si>
  <si>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</si>
  <si>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</si>
  <si>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</si>
  <si>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</si>
  <si>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</si>
  <si>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</si>
  <si>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</si>
  <si>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</si>
  <si>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</si>
  <si>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</si>
  <si>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</si>
  <si>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</si>
  <si>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</si>
  <si>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</si>
  <si>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</si>
  <si>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</si>
  <si>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</si>
  <si>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</si>
  <si>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</si>
  <si>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</si>
  <si>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</si>
  <si>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</si>
  <si>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</si>
  <si>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</si>
  <si>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</si>
  <si>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</si>
  <si>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</si>
  <si>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</si>
  <si>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</si>
  <si>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</si>
  <si>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</si>
  <si>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</si>
  <si>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</si>
  <si>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</si>
  <si>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</si>
  <si>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</si>
  <si>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</si>
  <si>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</si>
  <si>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</si>
  <si>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</si>
  <si>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</si>
  <si>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</si>
  <si>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</si>
  <si>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</si>
  <si>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</si>
  <si>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</si>
  <si>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</si>
  <si>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</si>
  <si>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</si>
  <si>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</si>
  <si>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</si>
  <si>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</si>
  <si>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</si>
  <si>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</si>
  <si>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</si>
  <si>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</si>
  <si>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</si>
  <si>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</si>
  <si>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</si>
  <si>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</si>
  <si>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</si>
  <si>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</si>
  <si>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</si>
  <si>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</si>
  <si>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</si>
  <si>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</si>
  <si>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</si>
  <si>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</si>
  <si>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</si>
  <si>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</si>
  <si>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</si>
  <si>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</si>
  <si>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</si>
  <si>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</si>
  <si>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</si>
  <si>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</si>
  <si>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</si>
  <si>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</si>
  <si>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</si>
  <si>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</si>
  <si>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</si>
  <si>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</si>
  <si>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</si>
  <si>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</si>
  <si>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</si>
  <si>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</si>
  <si>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</si>
  <si>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</si>
  <si>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</si>
  <si>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</si>
  <si>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</si>
  <si>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</si>
  <si>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</si>
  <si>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</si>
  <si>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</si>
  <si>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</si>
  <si>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</si>
  <si>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</si>
  <si>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</si>
  <si>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</si>
  <si>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</si>
  <si>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</si>
  <si>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</si>
  <si>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</si>
  <si>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</si>
  <si>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</si>
  <si>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</si>
  <si>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</si>
  <si>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</si>
  <si>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</si>
  <si>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</si>
  <si>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</si>
  <si>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</si>
  <si>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</si>
  <si>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</si>
  <si>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</si>
  <si>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</si>
  <si>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</si>
  <si>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</si>
  <si>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</si>
  <si>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</si>
  <si>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</si>
  <si>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</si>
  <si>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</si>
  <si>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</si>
  <si>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</si>
  <si>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</si>
  <si>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</si>
  <si>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</si>
  <si>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</si>
  <si>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</si>
  <si>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</si>
  <si>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</si>
  <si>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</si>
  <si>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</si>
  <si>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</si>
  <si>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</si>
  <si>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</si>
  <si>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</si>
  <si>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</si>
  <si>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</si>
  <si>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</si>
  <si>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</si>
  <si>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</si>
  <si>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</si>
  <si>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</si>
  <si>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</si>
  <si>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</si>
  <si>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</si>
  <si>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</si>
  <si>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</si>
  <si>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</si>
  <si>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</si>
  <si>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</si>
  <si>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</si>
  <si>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</si>
  <si>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</si>
  <si>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</si>
  <si>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</si>
  <si>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</si>
  <si>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</si>
  <si>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</si>
  <si>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</si>
  <si>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</si>
  <si>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</si>
  <si>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</si>
  <si>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</si>
  <si>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</si>
  <si>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</si>
  <si>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</si>
  <si>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</si>
  <si>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</si>
  <si>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</si>
  <si>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</si>
  <si>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</si>
  <si>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</si>
  <si>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</si>
  <si>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</si>
  <si>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</si>
  <si>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</si>
  <si>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</si>
  <si>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</si>
  <si>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</si>
  <si>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</si>
  <si>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</si>
  <si>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</si>
  <si>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</si>
  <si>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</si>
  <si>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</si>
  <si>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</si>
  <si>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</si>
  <si>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</si>
  <si>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</si>
  <si>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</si>
  <si>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</si>
  <si>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</si>
  <si>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</si>
  <si>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</si>
  <si>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</si>
  <si>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</si>
  <si>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</si>
  <si>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</si>
  <si>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</si>
  <si>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</si>
  <si>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</si>
  <si>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</si>
  <si>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</si>
  <si>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</si>
  <si>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</si>
  <si>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</si>
  <si>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</si>
  <si>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</si>
  <si>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</si>
  <si>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</si>
  <si>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</si>
  <si>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</si>
  <si>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</si>
  <si>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</si>
  <si>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</si>
  <si>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</si>
  <si>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</si>
  <si>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</si>
  <si>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</si>
  <si>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</si>
  <si>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</si>
  <si>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</si>
  <si>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</si>
  <si>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</si>
  <si>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</si>
  <si>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</si>
  <si>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</si>
  <si>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</si>
  <si>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</si>
  <si>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</si>
  <si>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</si>
  <si>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</si>
  <si>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</si>
  <si>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</si>
  <si>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</si>
  <si>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</si>
  <si>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</si>
  <si>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</si>
  <si>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</si>
  <si>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</si>
  <si>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</si>
  <si>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</si>
  <si>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</si>
  <si>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</si>
  <si>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</si>
  <si>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</si>
  <si>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</si>
  <si>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</si>
  <si>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</si>
  <si>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</si>
  <si>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</si>
  <si>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</si>
  <si>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</si>
  <si>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</si>
  <si>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</si>
  <si>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</si>
  <si>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</si>
  <si>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</si>
  <si>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</si>
  <si>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</si>
  <si>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</si>
  <si>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</si>
  <si>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</si>
  <si>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</si>
  <si>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</si>
  <si>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</si>
  <si>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</si>
  <si>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</si>
  <si>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</si>
  <si>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</si>
  <si>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</si>
  <si>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</si>
  <si>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</si>
  <si>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</si>
  <si>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</si>
  <si>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</si>
  <si>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</si>
  <si>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</si>
  <si>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</si>
  <si>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</si>
  <si>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</si>
  <si>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</si>
  <si>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</si>
  <si>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</si>
  <si>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</si>
  <si>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</si>
  <si>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</si>
  <si>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</si>
  <si>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</si>
  <si>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</si>
  <si>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</si>
  <si>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</si>
  <si>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</si>
  <si>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</si>
  <si>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</si>
  <si>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</si>
  <si>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</si>
  <si>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</si>
  <si>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</si>
  <si>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</si>
  <si>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</si>
  <si>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</si>
  <si>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</si>
  <si>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</si>
  <si>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</si>
  <si>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</si>
  <si>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</si>
  <si>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</si>
  <si>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</si>
  <si>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</si>
  <si>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</si>
  <si>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</si>
  <si>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</si>
  <si>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</si>
  <si>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</si>
  <si>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</si>
  <si>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</si>
  <si>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</si>
  <si>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</si>
  <si>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</si>
  <si>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</si>
  <si>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</si>
  <si>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</si>
  <si>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</si>
  <si>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</si>
  <si>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</si>
  <si>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</si>
  <si>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</si>
  <si>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</si>
  <si>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</si>
  <si>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</si>
  <si>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</si>
  <si>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</si>
  <si>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</si>
  <si>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</si>
  <si>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</si>
  <si>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</si>
  <si>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</si>
  <si>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</si>
  <si>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</si>
  <si>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</si>
  <si>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</si>
  <si>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</si>
  <si>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</si>
  <si>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</si>
  <si>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</si>
  <si>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</si>
  <si>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</si>
  <si>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</si>
  <si>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</si>
  <si>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</si>
  <si>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</si>
  <si>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</si>
  <si>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</si>
  <si>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</si>
  <si>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</si>
  <si>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</si>
  <si>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</si>
  <si>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</si>
  <si>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</si>
  <si>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</si>
  <si>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</si>
  <si>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</si>
  <si>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</si>
  <si>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</si>
  <si>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</si>
  <si>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</si>
  <si>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</si>
  <si>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</si>
  <si>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</si>
  <si>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</si>
  <si>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</si>
  <si>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</si>
  <si>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</si>
  <si>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</si>
  <si>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</si>
  <si>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</si>
  <si>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</si>
  <si>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</si>
  <si>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</si>
  <si>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</si>
  <si>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</si>
  <si>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</si>
  <si>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</si>
  <si>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</si>
  <si>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</si>
  <si>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</si>
  <si>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</si>
  <si>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</si>
  <si>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</si>
  <si>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</si>
  <si>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</si>
  <si>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</si>
  <si>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</si>
  <si>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</si>
  <si>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</si>
  <si>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</si>
  <si>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</si>
  <si>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</si>
  <si>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</si>
  <si>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</si>
  <si>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</si>
  <si>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</si>
  <si>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</si>
  <si>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</si>
  <si>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</si>
  <si>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</si>
  <si>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</si>
  <si>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</si>
  <si>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</si>
  <si>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</si>
  <si>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</si>
  <si>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</si>
  <si>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</si>
  <si>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</si>
  <si>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</si>
  <si>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</si>
  <si>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</si>
  <si>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</si>
  <si>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</si>
  <si>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</si>
  <si>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</si>
  <si>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</si>
  <si>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</si>
  <si>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</si>
  <si>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</si>
  <si>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</si>
  <si>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</si>
  <si>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</si>
  <si>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</si>
  <si>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</si>
  <si>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</si>
  <si>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</si>
  <si>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</si>
  <si>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</si>
  <si>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</si>
  <si>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</si>
  <si>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</si>
  <si>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</si>
  <si>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</si>
  <si>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</si>
  <si>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</si>
  <si>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</si>
  <si>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</si>
  <si>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</si>
  <si>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</si>
  <si>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</si>
  <si>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</si>
  <si>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</si>
  <si>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</si>
  <si>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</si>
  <si>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</si>
  <si>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</si>
  <si>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</si>
  <si>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</si>
  <si>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</si>
  <si>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</si>
  <si>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</si>
  <si>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</si>
  <si>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</si>
  <si>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</si>
  <si>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</si>
  <si>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</si>
  <si>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</si>
  <si>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</si>
  <si>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</si>
  <si>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</si>
  <si>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</si>
  <si>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</si>
  <si>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</si>
  <si>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</si>
  <si>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</si>
  <si>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</si>
  <si>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</si>
  <si>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</si>
  <si>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</si>
  <si>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</si>
  <si>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</si>
  <si>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</si>
  <si>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</si>
  <si>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</si>
  <si>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</si>
  <si>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</si>
  <si>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</si>
  <si>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</si>
  <si>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</si>
  <si>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</si>
  <si>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</si>
  <si>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</si>
  <si>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</si>
  <si>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</si>
  <si>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</si>
  <si>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</si>
  <si>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</si>
  <si>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</si>
  <si>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</si>
  <si>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</si>
  <si>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</si>
  <si>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</si>
  <si>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</si>
  <si>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</si>
  <si>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</si>
  <si>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</si>
  <si>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</si>
  <si>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</si>
  <si>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</si>
  <si>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</si>
  <si>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</si>
  <si>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</si>
  <si>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</si>
  <si>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</si>
  <si>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</si>
  <si>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</si>
  <si>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</si>
  <si>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</si>
  <si>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</si>
  <si>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</si>
  <si>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</si>
  <si>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</si>
  <si>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</si>
  <si>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</si>
  <si>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</si>
  <si>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</si>
  <si>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</si>
  <si>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</si>
  <si>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</si>
  <si>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</si>
  <si>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</si>
  <si>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</si>
  <si>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</si>
  <si>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</si>
  <si>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</si>
  <si>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</si>
  <si>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</si>
  <si>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</si>
  <si>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</si>
  <si>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</si>
  <si>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</si>
  <si>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</si>
  <si>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</si>
  <si>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</si>
  <si>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</si>
  <si>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</si>
  <si>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</si>
  <si>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</si>
  <si>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</si>
  <si>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</si>
  <si>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</si>
  <si>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</si>
  <si>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</si>
  <si>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</si>
  <si>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</si>
  <si>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</si>
  <si>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</si>
  <si>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</si>
  <si>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</si>
  <si>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</si>
  <si>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</si>
  <si>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</si>
  <si>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</si>
  <si>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</si>
  <si>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</si>
  <si>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</si>
  <si>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</si>
  <si>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</si>
  <si>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</si>
  <si>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</si>
  <si>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</si>
  <si>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</si>
  <si>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</si>
  <si>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</si>
  <si>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</si>
  <si>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</si>
  <si>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</si>
  <si>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</si>
  <si>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</si>
  <si>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</si>
  <si>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</si>
  <si>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</si>
  <si>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</si>
  <si>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</si>
  <si>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</si>
  <si>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</si>
  <si>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</si>
  <si>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</si>
  <si>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</si>
  <si>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</si>
  <si>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</si>
  <si>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</si>
  <si>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</si>
  <si>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</si>
  <si>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</si>
  <si>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</si>
  <si>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</si>
  <si>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</si>
  <si>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</si>
  <si>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</si>
  <si>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</si>
  <si>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</si>
  <si>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</si>
  <si>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</si>
  <si>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</si>
  <si>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</si>
  <si>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</si>
  <si>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</si>
  <si>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</si>
  <si>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</si>
  <si>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</si>
  <si>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</si>
  <si>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</si>
  <si>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</si>
  <si>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</si>
  <si>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</si>
  <si>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</si>
  <si>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</si>
  <si>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</si>
  <si>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</si>
  <si>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</si>
  <si>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</si>
  <si>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</si>
  <si>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</si>
  <si>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</si>
  <si>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</si>
  <si>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</si>
  <si>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</si>
  <si>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</si>
  <si>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</si>
  <si>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</si>
  <si>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</si>
  <si>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</si>
  <si>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</si>
  <si>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</si>
  <si>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</si>
  <si>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</si>
  <si>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</si>
  <si>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</si>
  <si>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</si>
  <si>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</si>
  <si>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</si>
  <si>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</si>
  <si>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</si>
  <si>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</si>
  <si>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</si>
  <si>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</si>
  <si>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</si>
  <si>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</si>
  <si>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</si>
  <si>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</si>
  <si>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</si>
  <si>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</si>
  <si>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</si>
  <si>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</si>
  <si>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</si>
  <si>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</si>
  <si>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</si>
  <si>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</si>
  <si>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</si>
  <si>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</si>
  <si>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</si>
  <si>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</si>
  <si>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</si>
  <si>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</si>
  <si>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</si>
  <si>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</si>
  <si>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</si>
  <si>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</si>
  <si>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</si>
  <si>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</si>
  <si>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</si>
  <si>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</si>
  <si>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</si>
  <si>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</si>
  <si>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</si>
  <si>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</si>
  <si>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</si>
  <si>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</si>
  <si>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</si>
  <si>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</si>
  <si>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</si>
  <si>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</si>
  <si>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</si>
  <si>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</si>
  <si>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</si>
  <si>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</si>
  <si>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</si>
  <si>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</si>
  <si>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</si>
  <si>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</si>
  <si>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</si>
  <si>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</si>
  <si>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</si>
  <si>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</si>
  <si>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</si>
  <si>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</si>
  <si>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</si>
  <si>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</si>
  <si>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</si>
  <si>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</si>
  <si>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</si>
  <si>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</si>
  <si>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</si>
  <si>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</si>
  <si>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</si>
  <si>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</si>
  <si>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</si>
  <si>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</si>
  <si>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</si>
  <si>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</si>
  <si>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</si>
  <si>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</si>
  <si>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</si>
  <si>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</si>
  <si>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</si>
  <si>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</si>
  <si>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</si>
  <si>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</si>
  <si>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</si>
  <si>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</si>
  <si>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</si>
  <si>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</si>
  <si>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</si>
  <si>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</si>
  <si>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</si>
  <si>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</si>
  <si>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</si>
  <si>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</si>
  <si>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</si>
  <si>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</si>
  <si>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</si>
  <si>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</si>
  <si>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</si>
  <si>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</si>
  <si>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</si>
  <si>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</si>
  <si>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</si>
  <si>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</si>
  <si>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</si>
  <si>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</si>
  <si>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</si>
  <si>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</si>
  <si>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</si>
  <si>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</si>
  <si>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</si>
  <si>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</si>
  <si>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</si>
  <si>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</si>
  <si>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</si>
  <si>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</si>
  <si>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</si>
  <si>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</si>
  <si>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</si>
  <si>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</si>
  <si>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</si>
  <si>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</si>
  <si>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</si>
  <si>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</si>
  <si>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</si>
  <si>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</si>
  <si>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</si>
  <si>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</si>
  <si>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</si>
  <si>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</si>
  <si>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</si>
  <si>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</si>
  <si>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</si>
  <si>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</si>
  <si>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</si>
  <si>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</si>
  <si>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</si>
  <si>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</si>
  <si>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</si>
  <si>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</si>
  <si>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</si>
  <si>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</si>
  <si>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</si>
  <si>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</si>
  <si>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</si>
  <si>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</si>
  <si>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</si>
  <si>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</si>
  <si>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</si>
  <si>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</si>
  <si>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</si>
  <si>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</si>
  <si>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</si>
  <si>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</si>
  <si>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</si>
  <si>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</si>
  <si>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</si>
  <si>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</si>
  <si>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</si>
  <si>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</si>
  <si>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</si>
  <si>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</si>
  <si>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</si>
  <si>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</si>
  <si>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</si>
  <si>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</si>
  <si>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</si>
  <si>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</si>
  <si>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</si>
  <si>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</si>
  <si>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</si>
  <si>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</si>
  <si>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</si>
  <si>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</si>
  <si>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</si>
  <si>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</si>
  <si>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</si>
  <si>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</si>
  <si>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</si>
  <si>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</si>
  <si>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</si>
  <si>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</si>
  <si>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</si>
  <si>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</si>
  <si>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</si>
  <si>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</si>
  <si>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</si>
  <si>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</si>
  <si>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</si>
  <si>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</si>
  <si>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</si>
  <si>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</si>
  <si>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</si>
  <si>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</si>
  <si>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</si>
  <si>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</si>
  <si>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</si>
  <si>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</si>
  <si>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</si>
  <si>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</si>
  <si>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</si>
  <si>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</si>
  <si>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</si>
  <si>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</si>
  <si>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</si>
  <si>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</si>
  <si>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</si>
  <si>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</si>
  <si>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</si>
  <si>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</si>
  <si>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</si>
  <si>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</si>
  <si>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</si>
  <si>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</si>
  <si>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</si>
  <si>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</si>
  <si>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</si>
  <si>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</si>
  <si>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</si>
  <si>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</si>
  <si>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</si>
  <si>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</si>
  <si>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</si>
  <si>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</si>
  <si>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</si>
  <si>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</si>
  <si>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</si>
  <si>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</si>
  <si>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</si>
  <si>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</si>
  <si>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</si>
  <si>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</si>
  <si>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</si>
  <si>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</si>
  <si>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</si>
  <si>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</si>
  <si>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</si>
  <si>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</si>
  <si>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</si>
  <si>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</si>
  <si>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</si>
  <si>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</si>
  <si>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</si>
  <si>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</si>
  <si>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</si>
  <si>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</si>
  <si>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</si>
  <si>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</si>
  <si>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</si>
  <si>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</si>
  <si>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</si>
  <si>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</si>
  <si>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</si>
  <si>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</si>
  <si>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</si>
  <si>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</si>
  <si>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</si>
  <si>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</si>
  <si>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</si>
  <si>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</si>
  <si>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</si>
  <si>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</si>
  <si>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</si>
  <si>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</si>
  <si>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</si>
  <si>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</si>
  <si>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</si>
  <si>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</si>
  <si>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</si>
  <si>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</si>
  <si>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</si>
  <si>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</si>
  <si>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</si>
  <si>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</si>
  <si>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</si>
  <si>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</si>
  <si>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</si>
  <si>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</si>
  <si>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</si>
  <si>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</si>
  <si>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</si>
  <si>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</si>
  <si>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</si>
  <si>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</si>
  <si>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</si>
  <si>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</si>
  <si>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</si>
  <si>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</si>
  <si>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</si>
  <si>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</si>
  <si>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</si>
  <si>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</si>
  <si>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</si>
  <si>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</si>
  <si>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</si>
  <si>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</si>
  <si>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</si>
  <si>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</si>
  <si>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</si>
  <si>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</si>
  <si>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</si>
  <si>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</si>
  <si>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</si>
  <si>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</si>
  <si>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</si>
  <si>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</si>
  <si>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</si>
  <si>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</si>
  <si>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</si>
  <si>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</si>
  <si>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</si>
  <si>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</si>
  <si>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</si>
  <si>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</si>
  <si>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</si>
  <si>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</si>
  <si>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</si>
  <si>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</si>
  <si>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</si>
  <si>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</si>
  <si>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</si>
  <si>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</si>
  <si>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</si>
  <si>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</si>
  <si>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</si>
  <si>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</si>
  <si>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</si>
  <si>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</si>
  <si>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</si>
  <si>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</si>
  <si>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</si>
  <si>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</si>
  <si>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</si>
  <si>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</si>
  <si>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</si>
  <si>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</si>
  <si>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</si>
  <si>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</si>
  <si>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</si>
  <si>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</si>
  <si>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</si>
  <si>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</si>
  <si>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</si>
  <si>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</si>
  <si>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</si>
  <si>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</si>
  <si>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</si>
  <si>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</si>
  <si>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</si>
  <si>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</si>
  <si>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</si>
  <si>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</si>
  <si>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</si>
  <si>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</si>
  <si>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</si>
  <si>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</si>
  <si>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</si>
  <si>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</si>
  <si>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</si>
  <si>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</si>
  <si>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</si>
  <si>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</si>
  <si>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</si>
  <si>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</si>
  <si>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</si>
  <si>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</si>
  <si>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</si>
  <si>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</si>
  <si>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</si>
  <si>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</si>
  <si>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</si>
  <si>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</si>
  <si>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</si>
  <si>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</si>
  <si>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</si>
  <si>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</si>
  <si>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</si>
  <si>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</si>
  <si>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</si>
  <si>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</si>
  <si>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</si>
  <si>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</si>
  <si>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</si>
  <si>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</si>
  <si>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</si>
  <si>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</si>
  <si>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</si>
  <si>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</si>
  <si>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</si>
  <si>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</si>
  <si>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</si>
  <si>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</si>
  <si>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</si>
  <si>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</si>
  <si>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</si>
  <si>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</si>
  <si>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</si>
  <si>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</si>
  <si>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</si>
  <si>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</si>
  <si>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</si>
  <si>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</si>
  <si>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</si>
  <si>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</si>
  <si>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</si>
  <si>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</si>
  <si>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</si>
  <si>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</si>
  <si>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</si>
  <si>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</si>
  <si>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</si>
  <si>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</si>
  <si>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</si>
  <si>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</si>
  <si>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</si>
  <si>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</si>
  <si>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</si>
  <si>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</si>
  <si>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</si>
  <si>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</si>
  <si>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</si>
  <si>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</si>
  <si>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</si>
  <si>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</si>
  <si>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</si>
  <si>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</si>
  <si>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</si>
  <si>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</si>
  <si>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</si>
  <si>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</si>
  <si>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</si>
  <si>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</si>
  <si>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</si>
  <si>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</si>
  <si>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</si>
  <si>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</si>
  <si>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</si>
  <si>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</si>
  <si>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</si>
  <si>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</si>
  <si>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</si>
  <si>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</si>
  <si>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</si>
  <si>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</si>
  <si>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</si>
  <si>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</si>
  <si>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</si>
  <si>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</si>
  <si>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</si>
  <si>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</si>
  <si>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</si>
  <si>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</si>
  <si>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</si>
  <si>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</si>
  <si>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</si>
  <si>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</si>
  <si>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</si>
  <si>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</si>
  <si>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</si>
  <si>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</si>
  <si>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</si>
  <si>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</si>
  <si>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</si>
  <si>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</si>
  <si>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</si>
  <si>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</si>
  <si>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</si>
  <si>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</si>
  <si>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</si>
  <si>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</si>
  <si>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</si>
  <si>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</si>
  <si>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</si>
  <si>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</si>
  <si>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</si>
  <si>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</si>
  <si>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</si>
  <si>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</si>
  <si>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</si>
  <si>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</si>
  <si>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</si>
  <si>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</si>
  <si>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</si>
  <si>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</si>
  <si>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</si>
  <si>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</si>
  <si>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</si>
  <si>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</si>
  <si>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</si>
  <si>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</si>
  <si>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</si>
  <si>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</si>
  <si>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</si>
  <si>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</si>
  <si>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</si>
  <si>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</si>
  <si>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</si>
  <si>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</si>
  <si>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</si>
  <si>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</si>
  <si>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</si>
  <si>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</si>
  <si>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</si>
  <si>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</si>
  <si>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</si>
  <si>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</si>
  <si>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</si>
  <si>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</si>
  <si>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</si>
  <si>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</si>
  <si>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</si>
  <si>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</si>
  <si>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</si>
  <si>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</si>
  <si>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</si>
  <si>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</si>
  <si>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</si>
  <si>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</si>
  <si>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</si>
  <si>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</si>
  <si>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</si>
  <si>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</si>
  <si>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</si>
  <si>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</si>
  <si>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</si>
  <si>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</si>
  <si>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</si>
  <si>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</si>
  <si>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</si>
  <si>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</si>
  <si>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</si>
  <si>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</si>
  <si>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</si>
  <si>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</si>
  <si>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</si>
  <si>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</si>
  <si>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</si>
  <si>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</si>
  <si>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</si>
  <si>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</si>
  <si>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</si>
  <si>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</si>
  <si>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</si>
  <si>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</si>
  <si>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</si>
  <si>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</si>
  <si>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</si>
  <si>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</si>
  <si>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</si>
  <si>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</si>
  <si>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</si>
  <si>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</si>
  <si>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</si>
  <si>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</si>
  <si>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</si>
  <si>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</si>
  <si>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</si>
  <si>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</si>
  <si>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</si>
  <si>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</si>
  <si>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</si>
  <si>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</si>
  <si>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</si>
  <si>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</si>
  <si>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</si>
  <si>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</si>
  <si>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</si>
  <si>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</si>
  <si>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</si>
  <si>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</si>
  <si>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</si>
  <si>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</si>
  <si>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</si>
  <si>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</si>
  <si>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</si>
  <si>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</si>
  <si>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</si>
  <si>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</si>
  <si>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</si>
  <si>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</si>
  <si>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</si>
  <si>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</si>
  <si>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</si>
  <si>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</si>
  <si>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</si>
  <si>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</si>
  <si>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</si>
  <si>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</si>
  <si>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</si>
  <si>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</si>
  <si>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</si>
  <si>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</si>
  <si>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</si>
  <si>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</si>
  <si>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</si>
  <si>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</si>
  <si>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</si>
  <si>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</si>
  <si>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</si>
  <si>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</si>
  <si>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</si>
  <si>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</si>
  <si>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</si>
  <si>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</si>
  <si>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</si>
  <si>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</si>
  <si>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</si>
  <si>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</si>
  <si>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</si>
  <si>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</si>
  <si>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</si>
  <si>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</si>
  <si>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</si>
  <si>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</si>
  <si>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</si>
  <si>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</si>
  <si>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</si>
  <si>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</si>
  <si>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</si>
  <si>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</si>
  <si>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</si>
  <si>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</si>
  <si>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</si>
  <si>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</si>
  <si>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</si>
  <si>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</si>
  <si>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</si>
  <si>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</si>
  <si>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</si>
  <si>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</si>
  <si>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</si>
  <si>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</si>
  <si>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</si>
  <si>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</si>
  <si>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</si>
  <si>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</si>
  <si>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</si>
  <si>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</si>
  <si>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</si>
  <si>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</si>
  <si>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</si>
  <si>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</si>
  <si>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</si>
  <si>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</si>
  <si>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</si>
  <si>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</si>
  <si>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</si>
  <si>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</si>
  <si>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</si>
  <si>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</si>
  <si>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</si>
  <si>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</si>
  <si>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</si>
  <si>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</si>
  <si>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</si>
  <si>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</si>
  <si>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</si>
  <si>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</si>
  <si>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</si>
  <si>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</si>
  <si>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</si>
  <si>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</si>
  <si>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</si>
  <si>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</si>
  <si>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</si>
  <si>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</si>
  <si>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</si>
  <si>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</si>
  <si>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</si>
  <si>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</si>
  <si>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</si>
  <si>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</si>
  <si>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</si>
  <si>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</si>
  <si>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</si>
  <si>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</si>
  <si>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</si>
  <si>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</si>
  <si>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</si>
  <si>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</si>
  <si>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</si>
  <si>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</si>
  <si>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</si>
  <si>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</si>
  <si>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</si>
  <si>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</si>
  <si>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</si>
  <si>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</si>
  <si>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</si>
  <si>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</si>
  <si>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</si>
  <si>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</si>
  <si>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</si>
  <si>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</si>
  <si>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</si>
  <si>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</si>
  <si>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</si>
  <si>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</si>
  <si>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</si>
  <si>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</si>
  <si>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</si>
  <si>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</si>
  <si>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</si>
  <si>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</si>
  <si>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</si>
  <si>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</si>
  <si>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</si>
  <si>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</si>
  <si>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</si>
  <si>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</si>
  <si>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</si>
  <si>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</si>
  <si>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</si>
  <si>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</si>
  <si>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</si>
  <si>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</si>
  <si>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</si>
  <si>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</si>
  <si>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</si>
  <si>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</si>
  <si>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</si>
  <si>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</si>
  <si>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</si>
  <si>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</si>
  <si>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</si>
  <si>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</si>
  <si>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</si>
  <si>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</si>
  <si>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</si>
  <si>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</si>
  <si>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</si>
  <si>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</si>
  <si>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</si>
  <si>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</si>
  <si>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</si>
  <si>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</si>
  <si>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</si>
  <si>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</si>
  <si>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</si>
  <si>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</si>
  <si>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</si>
  <si>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</si>
  <si>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</si>
  <si>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</si>
  <si>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</si>
  <si>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</si>
  <si>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</si>
  <si>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</si>
  <si>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</si>
  <si>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</si>
  <si>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</si>
  <si>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</si>
  <si>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</si>
  <si>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</si>
  <si>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</si>
  <si>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</si>
  <si>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</si>
  <si>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</si>
  <si>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</si>
  <si>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</si>
  <si>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</si>
  <si>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</si>
  <si>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</si>
  <si>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</si>
  <si>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</si>
  <si>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</si>
  <si>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</si>
  <si>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</si>
  <si>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</si>
  <si>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</si>
  <si>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</si>
  <si>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</si>
  <si>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</si>
  <si>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</si>
  <si>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</si>
  <si>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</si>
  <si>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</si>
  <si>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</si>
  <si>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</si>
  <si>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</si>
  <si>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</si>
  <si>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</si>
  <si>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</si>
  <si>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</si>
  <si>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</si>
  <si>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</si>
  <si>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</si>
  <si>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</si>
  <si>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</si>
  <si>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</si>
  <si>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</si>
  <si>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</si>
  <si>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</si>
  <si>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</si>
  <si>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</si>
  <si>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</si>
  <si>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</si>
  <si>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</si>
  <si>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</si>
  <si>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</si>
  <si>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</si>
  <si>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</si>
  <si>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</si>
  <si>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</si>
  <si>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</si>
  <si>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</si>
  <si>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</si>
  <si>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</si>
  <si>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</si>
  <si>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</si>
  <si>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</si>
  <si>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</si>
  <si>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</si>
  <si>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</si>
  <si>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</si>
  <si>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</si>
  <si>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</si>
  <si>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</si>
  <si>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</si>
  <si>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</si>
  <si>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</si>
  <si>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</si>
  <si>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</si>
  <si>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</si>
  <si>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</si>
  <si>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</si>
  <si>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</si>
  <si>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</si>
  <si>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</si>
  <si>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</si>
  <si>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</si>
  <si>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</si>
  <si>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</si>
  <si>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</si>
  <si>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</si>
  <si>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</si>
  <si>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</si>
  <si>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</si>
  <si>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</si>
  <si>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</si>
  <si>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</si>
  <si>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</si>
  <si>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</si>
  <si>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</si>
  <si>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</si>
  <si>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</si>
  <si>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</si>
  <si>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</si>
  <si>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</si>
  <si>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</si>
  <si>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</si>
  <si>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</si>
  <si>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</si>
  <si>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</si>
  <si>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</si>
  <si>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</si>
  <si>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</si>
  <si>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</si>
  <si>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</si>
  <si>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</si>
  <si>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</si>
  <si>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</si>
  <si>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</si>
  <si>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</si>
  <si>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</si>
  <si>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</si>
  <si>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</si>
  <si>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</si>
  <si>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</si>
  <si>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</si>
  <si>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</si>
  <si>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</si>
  <si>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</si>
  <si>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</si>
  <si>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</si>
  <si>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</si>
  <si>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</si>
  <si>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</si>
  <si>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</si>
  <si>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</si>
  <si>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</si>
  <si>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</si>
  <si>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</si>
  <si>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</si>
  <si>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</si>
  <si>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</si>
  <si>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</si>
  <si>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</si>
  <si>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</si>
  <si>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</si>
  <si>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</si>
  <si>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</si>
  <si>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</si>
  <si>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</si>
  <si>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</si>
  <si>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</si>
  <si>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</si>
  <si>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</si>
  <si>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</si>
  <si>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</si>
  <si>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</si>
  <si>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</si>
  <si>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</si>
  <si>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</si>
  <si>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</si>
  <si>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</si>
  <si>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</si>
  <si>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</si>
  <si>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</si>
  <si>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</si>
  <si>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</si>
  <si>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</si>
  <si>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</si>
  <si>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</si>
  <si>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</si>
  <si>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</si>
  <si>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</si>
  <si>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</si>
  <si>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</si>
  <si>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</si>
  <si>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</si>
  <si>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</si>
  <si>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</si>
  <si>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</si>
  <si>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</si>
  <si>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</si>
  <si>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</si>
  <si>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</si>
  <si>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</si>
  <si>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</si>
  <si>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</si>
  <si>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</si>
  <si>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</si>
  <si>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</si>
  <si>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</si>
  <si>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</si>
  <si>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</si>
  <si>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</si>
  <si>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</si>
  <si>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</si>
  <si>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</si>
  <si>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</si>
  <si>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</si>
  <si>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</si>
  <si>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</si>
  <si>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</si>
  <si>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</si>
  <si>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</si>
  <si>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</si>
  <si>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</si>
  <si>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</si>
  <si>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</si>
  <si>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</si>
  <si>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</si>
  <si>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</si>
  <si>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</si>
  <si>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</si>
  <si>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</si>
  <si>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</si>
  <si>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</si>
  <si>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</si>
  <si>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</si>
  <si>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</si>
  <si>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</si>
  <si>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</si>
  <si>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</si>
  <si>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</si>
  <si>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</si>
  <si>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</si>
  <si>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</si>
  <si>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</si>
  <si>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</si>
  <si>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</si>
  <si>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</si>
  <si>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</si>
  <si>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</si>
  <si>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</si>
  <si>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</si>
  <si>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</si>
  <si>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</si>
  <si>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</si>
  <si>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</si>
  <si>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</si>
  <si>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</si>
  <si>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</si>
  <si>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</si>
  <si>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</si>
  <si>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</si>
  <si>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</si>
  <si>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</si>
  <si>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</si>
  <si>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</si>
  <si>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</si>
  <si>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</si>
  <si>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</si>
  <si>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</si>
  <si>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</si>
  <si>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</si>
  <si>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</si>
  <si>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</si>
  <si>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</si>
  <si>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</si>
  <si>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</si>
  <si>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</si>
  <si>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</si>
  <si>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</si>
  <si>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</si>
  <si>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</si>
  <si>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</si>
  <si>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</si>
  <si>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</si>
  <si>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</si>
  <si>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</si>
  <si>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</si>
  <si>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</si>
  <si>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</si>
  <si>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</si>
  <si>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</si>
  <si>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</si>
  <si>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</si>
  <si>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</si>
  <si>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</si>
  <si>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</si>
  <si>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</si>
  <si>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</si>
  <si>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</si>
  <si>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</si>
  <si>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</si>
  <si>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</si>
  <si>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</si>
  <si>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</si>
  <si>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</si>
  <si>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</si>
  <si>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</si>
  <si>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</si>
  <si>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</si>
  <si>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</si>
  <si>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</si>
  <si>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</si>
  <si>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</si>
  <si>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</si>
  <si>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</si>
  <si>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</si>
  <si>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</si>
  <si>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</si>
  <si>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</si>
  <si>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</si>
  <si>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</si>
  <si>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</si>
  <si>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</si>
  <si>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</si>
  <si>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</si>
  <si>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</si>
  <si>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</si>
  <si>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</si>
  <si>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</si>
  <si>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</si>
  <si>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</si>
  <si>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</si>
  <si>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</si>
  <si>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</si>
  <si>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</si>
  <si>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</si>
  <si>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</si>
  <si>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</si>
  <si>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</si>
  <si>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</si>
  <si>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</si>
  <si>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</si>
  <si>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</si>
  <si>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</si>
  <si>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</si>
  <si>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</si>
  <si>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</si>
  <si>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</si>
  <si>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</si>
  <si>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</si>
  <si>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</si>
  <si>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</si>
  <si>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</si>
  <si>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</si>
  <si>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</si>
  <si>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</si>
  <si>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</si>
  <si>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</si>
  <si>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</si>
  <si>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</si>
  <si>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</si>
  <si>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</si>
  <si>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</si>
  <si>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</si>
  <si>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</si>
  <si>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</si>
  <si>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</si>
  <si>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</si>
  <si>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</si>
  <si>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</si>
  <si>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</si>
  <si>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</si>
  <si>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</si>
  <si>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</si>
  <si>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</si>
  <si>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</si>
  <si>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</si>
  <si>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</si>
  <si>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</si>
  <si>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</si>
  <si>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</si>
  <si>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</si>
  <si>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</si>
  <si>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</si>
  <si>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</si>
  <si>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</si>
  <si>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</si>
  <si>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</si>
  <si>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</si>
  <si>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</si>
  <si>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</si>
  <si>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</si>
  <si>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</si>
  <si>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</si>
  <si>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</si>
  <si>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</si>
  <si>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</si>
  <si>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</si>
  <si>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</si>
  <si>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</si>
  <si>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</si>
  <si>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</si>
  <si>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</si>
  <si>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</si>
  <si>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</si>
  <si>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</si>
  <si>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</si>
  <si>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</si>
  <si>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</si>
  <si>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</si>
  <si>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</si>
  <si>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</si>
  <si>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</si>
  <si>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</si>
  <si>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</si>
  <si>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</si>
  <si>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</si>
  <si>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</si>
  <si>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</si>
  <si>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</si>
  <si>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</si>
  <si>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</si>
  <si>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</si>
  <si>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</si>
  <si>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</si>
  <si>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</si>
  <si>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</si>
  <si>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</si>
  <si>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</si>
  <si>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</si>
  <si>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</si>
  <si>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</si>
  <si>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</si>
  <si>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</si>
  <si>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</si>
  <si>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</si>
  <si>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</si>
  <si>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</si>
  <si>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</si>
  <si>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</si>
  <si>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</si>
  <si>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</si>
  <si>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</si>
  <si>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</si>
  <si>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</si>
  <si>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</si>
  <si>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</si>
  <si>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</si>
  <si>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</si>
  <si>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</si>
  <si>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</si>
  <si>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</si>
  <si>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</si>
  <si>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</si>
  <si>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</si>
  <si>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</si>
  <si>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</si>
  <si>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</si>
  <si>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</si>
  <si>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</si>
  <si>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</si>
  <si>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</si>
  <si>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</si>
  <si>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</si>
  <si>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</si>
  <si>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</si>
  <si>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</si>
  <si>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</si>
  <si>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</si>
  <si>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</si>
  <si>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</si>
  <si>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</si>
  <si>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</si>
  <si>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</si>
  <si>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</si>
  <si>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</si>
  <si>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</si>
  <si>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</si>
  <si>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</si>
  <si>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</si>
  <si>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</si>
  <si>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</si>
  <si>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</si>
  <si>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</si>
  <si>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</si>
  <si>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</si>
  <si>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</si>
  <si>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</si>
  <si>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</si>
  <si>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</si>
  <si>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</si>
  <si>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</si>
  <si>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</si>
  <si>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</si>
  <si>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</si>
  <si>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</si>
  <si>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</si>
  <si>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</si>
  <si>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</si>
  <si>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</si>
  <si>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</si>
  <si>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</si>
  <si>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</si>
  <si>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</si>
  <si>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</si>
  <si>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</si>
  <si>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</si>
  <si>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</si>
  <si>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</si>
  <si>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</si>
  <si>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</si>
  <si>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</si>
  <si>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</si>
  <si>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</si>
  <si>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</si>
  <si>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</si>
  <si>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</si>
  <si>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</si>
  <si>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</si>
  <si>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</si>
  <si>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</si>
  <si>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</si>
  <si>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</si>
  <si>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</si>
  <si>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</si>
  <si>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</si>
  <si>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</si>
  <si>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</si>
  <si>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</si>
  <si>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</si>
  <si>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</si>
  <si>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</si>
  <si>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</si>
  <si>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</si>
  <si>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</si>
  <si>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</si>
  <si>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</si>
  <si>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</si>
  <si>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</si>
  <si>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</si>
  <si>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</si>
  <si>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</si>
  <si>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</si>
  <si>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</si>
  <si>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</si>
  <si>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</si>
  <si>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</si>
  <si>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</si>
  <si>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</si>
  <si>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</si>
  <si>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</si>
  <si>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</si>
  <si>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</si>
  <si>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</si>
  <si>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</si>
  <si>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</si>
  <si>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</si>
  <si>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</si>
  <si>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</si>
  <si>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</si>
  <si>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</si>
  <si>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</si>
  <si>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</si>
  <si>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</si>
  <si>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</si>
  <si>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</si>
  <si>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</si>
  <si>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</si>
  <si>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</si>
  <si>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</si>
  <si>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</si>
  <si>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</si>
  <si>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</si>
  <si>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</si>
  <si>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</si>
  <si>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</si>
  <si>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</si>
  <si>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</si>
  <si>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</si>
  <si>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</si>
  <si>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</si>
  <si>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</si>
  <si>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</si>
  <si>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</si>
  <si>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</si>
  <si>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</si>
  <si>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</si>
  <si>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</si>
  <si>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</si>
  <si>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</si>
  <si>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</si>
  <si>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</si>
  <si>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</si>
  <si>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</si>
  <si>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</si>
  <si>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</si>
  <si>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</si>
  <si>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</si>
  <si>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</si>
  <si>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</si>
  <si>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</si>
  <si>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</si>
  <si>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</si>
  <si>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</si>
  <si>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</si>
  <si>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</si>
  <si>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</si>
  <si>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</si>
  <si>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</si>
  <si>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</si>
  <si>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</si>
  <si>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</si>
  <si>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</si>
  <si>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</si>
  <si>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</si>
  <si>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</si>
  <si>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</si>
  <si>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</si>
  <si>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</si>
  <si>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</si>
  <si>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</si>
  <si>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</si>
  <si>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</si>
  <si>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</si>
  <si>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</si>
  <si>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</si>
  <si>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</si>
  <si>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</si>
  <si>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</si>
  <si>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</si>
  <si>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</si>
  <si>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</si>
  <si>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</si>
  <si>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</si>
  <si>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</si>
  <si>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</si>
  <si>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</si>
  <si>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</si>
  <si>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</si>
  <si>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</si>
  <si>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</si>
  <si>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</si>
  <si>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</si>
  <si>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</si>
  <si>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</si>
  <si>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</si>
  <si>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</si>
  <si>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</si>
  <si>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</si>
  <si>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</si>
  <si>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</si>
  <si>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</si>
  <si>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</si>
  <si>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</si>
  <si>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</si>
  <si>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</si>
  <si>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</si>
  <si>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</si>
  <si>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</si>
  <si>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</si>
  <si>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</si>
  <si>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</si>
  <si>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</si>
  <si>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</si>
  <si>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</si>
  <si>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</si>
  <si>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</si>
  <si>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</si>
  <si>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</si>
  <si>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</si>
  <si>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</si>
  <si>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</si>
  <si>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</si>
  <si>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</si>
  <si>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</si>
  <si>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</si>
  <si>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</si>
  <si>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</si>
  <si>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</si>
  <si>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</si>
  <si>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</si>
  <si>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</si>
  <si>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</si>
  <si>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</si>
  <si>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</si>
  <si>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</si>
  <si>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</si>
  <si>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</si>
  <si>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</si>
  <si>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</si>
  <si>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</si>
  <si>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</si>
  <si>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</si>
  <si>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</si>
  <si>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</si>
  <si>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</si>
  <si>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</si>
  <si>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</si>
  <si>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</si>
  <si>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</si>
  <si>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</si>
  <si>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</si>
  <si>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</si>
  <si>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</si>
  <si>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</si>
  <si>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</si>
  <si>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</si>
  <si>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</si>
  <si>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</si>
  <si>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</si>
  <si>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</si>
  <si>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</si>
  <si>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</si>
  <si>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</si>
  <si>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</si>
  <si>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</si>
  <si>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</si>
  <si>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</si>
  <si>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</si>
  <si>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</si>
  <si>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</si>
  <si>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</si>
  <si>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</si>
  <si>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</si>
  <si>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</si>
  <si>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</si>
  <si>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</si>
  <si>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</si>
  <si>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</si>
  <si>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</si>
  <si>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</si>
  <si>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</si>
  <si>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</si>
  <si>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</si>
  <si>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</si>
  <si>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</si>
  <si>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</si>
  <si>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</si>
  <si>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</si>
  <si>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</si>
  <si>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</si>
  <si>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</si>
  <si>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</si>
  <si>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</si>
  <si>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</si>
  <si>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</si>
  <si>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</si>
  <si>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</si>
  <si>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</si>
  <si>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</si>
  <si>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</si>
  <si>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</si>
  <si>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</si>
  <si>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</si>
  <si>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</si>
  <si>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</si>
  <si>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</si>
  <si>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</si>
  <si>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</si>
  <si>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</si>
  <si>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</si>
  <si>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</si>
  <si>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</si>
  <si>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</si>
  <si>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</si>
  <si>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</si>
  <si>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</si>
  <si>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</si>
  <si>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</si>
  <si>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</si>
  <si>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</si>
  <si>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</si>
  <si>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</si>
  <si>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</si>
  <si>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</si>
  <si>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</si>
  <si>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</si>
  <si>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</si>
  <si>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</si>
  <si>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</si>
  <si>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</si>
  <si>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</si>
  <si>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</si>
  <si>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</si>
  <si>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</si>
  <si>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</si>
  <si>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</si>
  <si>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</si>
  <si>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</si>
  <si>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</si>
  <si>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</si>
  <si>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</si>
  <si>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</si>
  <si>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</si>
  <si>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</si>
  <si>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</si>
  <si>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</si>
  <si>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</si>
  <si>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</si>
  <si>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</si>
  <si>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</si>
  <si>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</si>
  <si>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</si>
  <si>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</si>
  <si>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</si>
  <si>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</si>
  <si>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</si>
  <si>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</si>
  <si>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</si>
  <si>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</si>
  <si>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</si>
  <si>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</si>
  <si>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</si>
  <si>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</si>
  <si>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</si>
  <si>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</si>
  <si>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</si>
  <si>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</si>
  <si>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</si>
  <si>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</si>
  <si>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</si>
  <si>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</si>
  <si>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</si>
  <si>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</si>
  <si>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</si>
  <si>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</si>
  <si>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</si>
  <si>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</si>
  <si>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</si>
  <si>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</si>
  <si>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</si>
  <si>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</si>
  <si>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</si>
  <si>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</si>
  <si>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</si>
  <si>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</si>
  <si>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</si>
  <si>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</si>
  <si>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</si>
  <si>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</si>
  <si>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</si>
  <si>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</si>
  <si>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</si>
  <si>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</si>
  <si>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</si>
  <si>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</si>
  <si>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</si>
  <si>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</si>
  <si>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</si>
  <si>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</si>
  <si>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</si>
  <si>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</si>
  <si>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</si>
  <si>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</si>
  <si>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</si>
  <si>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</si>
  <si>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</si>
  <si>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</si>
  <si>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</si>
  <si>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</si>
  <si>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</si>
  <si>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</si>
  <si>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</si>
  <si>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</si>
  <si>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</si>
  <si>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</si>
  <si>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</si>
  <si>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</si>
  <si>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</si>
  <si>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</si>
  <si>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</si>
  <si>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</si>
  <si>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</si>
  <si>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</si>
  <si>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</si>
  <si>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</si>
  <si>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</si>
  <si>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</si>
  <si>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</si>
  <si>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</si>
  <si>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</si>
  <si>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</si>
  <si>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</si>
  <si>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</si>
  <si>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</si>
  <si>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</si>
  <si>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</si>
  <si>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</si>
  <si>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</si>
  <si>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</si>
  <si>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</si>
  <si>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</si>
  <si>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</si>
  <si>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</si>
  <si>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</si>
  <si>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</si>
  <si>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</si>
  <si>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</si>
  <si>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</si>
  <si>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</si>
  <si>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</si>
  <si>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</si>
  <si>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</si>
  <si>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</si>
  <si>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</si>
  <si>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</si>
  <si>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</si>
  <si>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</si>
  <si>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</si>
  <si>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</si>
  <si>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</si>
  <si>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</si>
  <si>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</si>
  <si>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</si>
  <si>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</si>
  <si>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</si>
  <si>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</si>
  <si>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</si>
  <si>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</si>
  <si>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</si>
  <si>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</si>
  <si>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</si>
  <si>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</si>
  <si>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</si>
  <si>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</si>
  <si>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</si>
  <si>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</si>
  <si>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</si>
  <si>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</si>
  <si>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</si>
  <si>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</si>
  <si>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</si>
  <si>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</si>
  <si>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</si>
  <si>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</si>
  <si>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</si>
  <si>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</si>
  <si>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</si>
  <si>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</si>
  <si>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</si>
  <si>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</si>
  <si>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</si>
  <si>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</si>
  <si>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</si>
  <si>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</si>
  <si>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</si>
  <si>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</si>
  <si>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</si>
  <si>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</si>
  <si>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</si>
  <si>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</si>
  <si>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</si>
  <si>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</si>
  <si>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</si>
  <si>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</si>
  <si>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</si>
  <si>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</si>
  <si>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</si>
  <si>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</si>
  <si>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</si>
  <si>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</si>
  <si>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</si>
  <si>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</si>
  <si>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</si>
  <si>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</si>
  <si>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</si>
  <si>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</si>
  <si>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</si>
  <si>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</si>
  <si>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</si>
  <si>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</si>
  <si>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</si>
  <si>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</si>
  <si>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</si>
  <si>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</si>
  <si>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</si>
  <si>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</si>
  <si>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</si>
  <si>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</si>
  <si>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</si>
  <si>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</si>
  <si>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</si>
  <si>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</si>
  <si>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</si>
  <si>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</si>
  <si>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</si>
  <si>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</si>
  <si>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</si>
  <si>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</si>
  <si>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</si>
  <si>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</si>
  <si>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</si>
  <si>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</si>
  <si>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</si>
  <si>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</si>
  <si>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</si>
  <si>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</si>
  <si>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</si>
  <si>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</si>
  <si>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</si>
  <si>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</si>
  <si>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</si>
  <si>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</si>
  <si>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</si>
  <si>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</si>
  <si>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</si>
  <si>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</si>
  <si>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</si>
  <si>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</si>
  <si>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</si>
  <si>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</si>
  <si>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</si>
  <si>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</si>
  <si>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</si>
  <si>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</si>
  <si>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</si>
  <si>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</si>
  <si>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</si>
  <si>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</si>
  <si>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</si>
  <si>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</si>
  <si>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</si>
  <si>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</si>
  <si>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</si>
  <si>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</si>
  <si>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</si>
  <si>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</si>
  <si>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</si>
  <si>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</si>
  <si>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</si>
  <si>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</si>
  <si>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</si>
  <si>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</si>
  <si>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</si>
  <si>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</si>
  <si>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</si>
  <si>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</si>
  <si>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</si>
  <si>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</si>
  <si>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</si>
  <si>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</si>
  <si>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</si>
  <si>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</si>
  <si>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</si>
  <si>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</si>
  <si>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</si>
  <si>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</si>
  <si>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</si>
  <si>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</si>
  <si>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</si>
  <si>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</si>
  <si>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</si>
  <si>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</si>
  <si>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</si>
  <si>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</si>
  <si>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</si>
  <si>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</si>
  <si>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</si>
  <si>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</si>
  <si>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</si>
  <si>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</si>
  <si>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</si>
  <si>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</si>
  <si>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</si>
  <si>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</si>
  <si>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</si>
  <si>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</si>
  <si>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</si>
  <si>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</si>
  <si>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</si>
  <si>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</si>
  <si>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</si>
  <si>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</si>
  <si>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</si>
  <si>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</si>
  <si>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</si>
  <si>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</si>
  <si>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</si>
  <si>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</si>
  <si>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</si>
  <si>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</si>
  <si>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</si>
  <si>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</si>
  <si>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</si>
  <si>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</si>
  <si>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</si>
  <si>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</si>
  <si>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</si>
  <si>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</si>
  <si>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</si>
  <si>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</si>
  <si>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</si>
  <si>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</si>
  <si>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</si>
  <si>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</si>
  <si>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</si>
  <si>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</si>
  <si>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</si>
  <si>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</si>
  <si>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</si>
  <si>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</si>
  <si>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</si>
  <si>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</si>
  <si>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</si>
  <si>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</si>
  <si>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</si>
  <si>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</si>
  <si>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</si>
  <si>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</si>
  <si>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</si>
  <si>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</si>
  <si>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</si>
  <si>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</si>
  <si>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</si>
  <si>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</si>
  <si>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</si>
  <si>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</si>
  <si>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</si>
  <si>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</si>
  <si>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</si>
  <si>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</si>
  <si>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</si>
  <si>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</si>
  <si>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</si>
  <si>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</si>
  <si>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</si>
  <si>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</si>
  <si>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</si>
  <si>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</si>
  <si>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</si>
  <si>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</si>
  <si>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</si>
  <si>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</si>
  <si>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</si>
  <si>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</si>
  <si>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</si>
  <si>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</si>
  <si>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</si>
  <si>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</si>
  <si>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</si>
  <si>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</si>
  <si>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</si>
  <si>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</si>
  <si>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</si>
  <si>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</si>
  <si>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</si>
  <si>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</si>
  <si>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</si>
  <si>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</si>
  <si>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</si>
  <si>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</si>
  <si>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</si>
  <si>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</si>
  <si>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</si>
  <si>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</si>
  <si>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</si>
  <si>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</si>
  <si>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</si>
  <si>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</si>
  <si>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</si>
  <si>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</si>
  <si>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</si>
  <si>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</si>
  <si>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</si>
  <si>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</si>
  <si>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</si>
  <si>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</si>
  <si>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</si>
  <si>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</si>
  <si>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</si>
  <si>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</si>
  <si>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</si>
  <si>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</si>
  <si>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</si>
  <si>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</si>
  <si>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</si>
  <si>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</si>
  <si>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</si>
  <si>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</si>
  <si>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</si>
  <si>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</si>
  <si>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</si>
  <si>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</si>
  <si>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</si>
  <si>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</si>
  <si>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</si>
  <si>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</si>
  <si>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</si>
  <si>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</si>
  <si>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</si>
  <si>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</si>
  <si>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</si>
  <si>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</si>
  <si>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</si>
  <si>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</si>
  <si>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</si>
  <si>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</si>
  <si>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</si>
  <si>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</si>
  <si>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</si>
  <si>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</si>
  <si>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</si>
  <si>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</si>
  <si>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</si>
  <si>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</si>
  <si>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</si>
  <si>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</si>
  <si>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</si>
  <si>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</si>
  <si>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</si>
  <si>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</si>
  <si>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</si>
  <si>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</si>
  <si>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</si>
  <si>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</si>
  <si>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</si>
  <si>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</si>
  <si>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</si>
  <si>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</si>
  <si>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</si>
  <si>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</si>
  <si>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</si>
  <si>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</si>
  <si>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</si>
  <si>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</si>
  <si>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</si>
  <si>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</si>
  <si>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</si>
  <si>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</si>
  <si>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</si>
  <si>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</si>
  <si>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</si>
  <si>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</si>
  <si>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</si>
  <si>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</si>
  <si>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</si>
  <si>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</si>
  <si>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</si>
  <si>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</si>
  <si>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</si>
  <si>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</si>
  <si>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</si>
  <si>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</si>
  <si>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</si>
  <si>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</si>
  <si>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</si>
  <si>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</si>
  <si>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</si>
  <si>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</si>
  <si>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</si>
  <si>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</si>
  <si>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</si>
  <si>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</si>
  <si>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</si>
  <si>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</si>
  <si>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</si>
  <si>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</si>
  <si>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</si>
  <si>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</si>
  <si>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</si>
  <si>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</si>
  <si>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</si>
  <si>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</si>
  <si>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</si>
  <si>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</si>
  <si>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</si>
  <si>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</si>
  <si>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</si>
  <si>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</si>
  <si>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</si>
  <si>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</si>
  <si>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</si>
  <si>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</si>
  <si>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</si>
  <si>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</si>
  <si>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</si>
  <si>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</si>
  <si>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</si>
  <si>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</si>
  <si>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</si>
  <si>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</si>
  <si>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</si>
  <si>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</si>
  <si>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</si>
  <si>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</si>
  <si>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</si>
  <si>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</si>
  <si>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</si>
  <si>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</si>
  <si>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</si>
  <si>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</si>
  <si>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</si>
  <si>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</si>
  <si>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</si>
  <si>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</si>
  <si>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</si>
  <si>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</si>
  <si>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</si>
  <si>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</si>
  <si>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</si>
  <si>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</si>
  <si>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</si>
  <si>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</si>
  <si>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</si>
  <si>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</si>
  <si>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</si>
  <si>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</si>
  <si>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</si>
  <si>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</si>
  <si>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</si>
  <si>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</si>
  <si>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</si>
  <si>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</si>
  <si>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</si>
  <si>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</si>
  <si>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</si>
  <si>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</si>
  <si>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</si>
  <si>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</si>
  <si>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</si>
  <si>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</si>
  <si>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</si>
  <si>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</si>
  <si>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</si>
  <si>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</si>
  <si>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</si>
  <si>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</si>
  <si>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</si>
  <si>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</si>
  <si>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</si>
  <si>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</si>
  <si>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</si>
  <si>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</si>
  <si>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</si>
  <si>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</si>
  <si>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</si>
  <si>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</si>
  <si>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</si>
  <si>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</si>
  <si>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</si>
  <si>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</si>
  <si>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</si>
  <si>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</si>
  <si>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</si>
  <si>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</si>
  <si>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</si>
  <si>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</si>
  <si>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</si>
  <si>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</si>
  <si>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</si>
  <si>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</si>
  <si>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</si>
  <si>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</si>
  <si>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</si>
  <si>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</si>
  <si>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</si>
  <si>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</si>
  <si>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</si>
  <si>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</si>
  <si>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</si>
  <si>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</si>
  <si>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</si>
  <si>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</si>
  <si>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</si>
  <si>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</si>
  <si>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</si>
  <si>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</si>
  <si>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</si>
  <si>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</si>
  <si>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</si>
  <si>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</si>
  <si>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</si>
  <si>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</si>
  <si>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</si>
  <si>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</si>
  <si>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</si>
  <si>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</si>
  <si>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</si>
  <si>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</si>
  <si>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</si>
  <si>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</si>
  <si>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</si>
  <si>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</si>
  <si>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</si>
  <si>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</si>
  <si>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</si>
  <si>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</si>
  <si>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</si>
  <si>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</si>
  <si>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</si>
  <si>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</si>
  <si>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</si>
  <si>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</si>
  <si>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</si>
  <si>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</si>
  <si>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</si>
  <si>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</si>
  <si>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</si>
  <si>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</si>
  <si>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</si>
  <si>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</si>
  <si>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</si>
  <si>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</si>
  <si>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</si>
  <si>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</si>
  <si>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</si>
  <si>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</si>
  <si>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</si>
  <si>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</si>
  <si>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</si>
  <si>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</si>
  <si>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</si>
  <si>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</si>
  <si>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</si>
  <si>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</si>
  <si>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</si>
  <si>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</si>
  <si>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</si>
  <si>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</si>
  <si>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</si>
  <si>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</si>
  <si>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</si>
  <si>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</si>
  <si>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</si>
  <si>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</si>
  <si>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</si>
  <si>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</si>
  <si>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</si>
  <si>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</si>
  <si>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</si>
  <si>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</si>
  <si>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</si>
  <si>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</si>
  <si>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</si>
  <si>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</si>
  <si>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</si>
  <si>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</si>
  <si>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</si>
  <si>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</si>
  <si>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</si>
  <si>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</si>
  <si>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</si>
  <si>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</si>
  <si>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</si>
  <si>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</si>
  <si>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</si>
  <si>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</si>
  <si>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</si>
  <si>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</si>
  <si>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</si>
  <si>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</si>
  <si>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</si>
  <si>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</si>
  <si>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</si>
  <si>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</si>
  <si>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</si>
  <si>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</si>
  <si>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</si>
  <si>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</si>
  <si>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</si>
  <si>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</si>
  <si>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</si>
  <si>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</si>
  <si>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</si>
  <si>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</si>
  <si>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</si>
  <si>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</si>
  <si>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</si>
  <si>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</si>
  <si>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</si>
  <si>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</si>
  <si>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</si>
  <si>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</si>
  <si>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</si>
  <si>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</si>
  <si>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</si>
  <si>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</si>
  <si>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</si>
  <si>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</si>
  <si>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</si>
  <si>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</si>
  <si>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</si>
  <si>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</si>
  <si>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</si>
  <si>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</si>
  <si>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</si>
  <si>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</si>
  <si>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</si>
  <si>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</si>
  <si>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</si>
  <si>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</si>
  <si>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</si>
  <si>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</si>
  <si>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</si>
  <si>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</si>
  <si>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</si>
  <si>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</si>
  <si>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</si>
  <si>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</si>
  <si>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</si>
  <si>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</si>
  <si>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</si>
  <si>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</si>
  <si>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</si>
  <si>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</si>
  <si>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</si>
  <si>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</si>
  <si>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</si>
  <si>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</si>
  <si>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</si>
  <si>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</si>
  <si>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</si>
  <si>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</si>
  <si>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</si>
  <si>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</si>
  <si>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</si>
  <si>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</si>
  <si>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</si>
  <si>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</si>
  <si>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</si>
  <si>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</si>
  <si>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</si>
  <si>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</si>
  <si>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</si>
  <si>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</si>
  <si>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</si>
  <si>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</si>
  <si>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</si>
  <si>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</si>
  <si>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</si>
  <si>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</si>
  <si>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</si>
  <si>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</si>
  <si>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</si>
  <si>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</si>
  <si>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</si>
  <si>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</si>
  <si>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</si>
  <si>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</si>
  <si>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</si>
  <si>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</si>
  <si>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</si>
  <si>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</si>
  <si>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</si>
  <si>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</si>
  <si>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</si>
  <si>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</si>
  <si>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</si>
  <si>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</si>
  <si>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</si>
  <si>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</si>
  <si>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</si>
  <si>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</si>
  <si>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</si>
  <si>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</si>
  <si>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</si>
  <si>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</si>
  <si>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</si>
  <si>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</si>
  <si>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</si>
  <si>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</si>
  <si>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</si>
  <si>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</si>
  <si>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</si>
  <si>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</si>
  <si>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</si>
  <si>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</si>
  <si>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</si>
  <si>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</si>
  <si>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</si>
  <si>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</si>
  <si>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</si>
  <si>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</si>
  <si>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</si>
  <si>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</si>
  <si>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</si>
  <si>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</si>
  <si>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</si>
  <si>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</si>
  <si>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</si>
  <si>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</si>
  <si>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</si>
  <si>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</si>
  <si>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</si>
  <si>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</si>
  <si>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</si>
  <si>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</si>
  <si>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</si>
  <si>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</si>
  <si>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</si>
  <si>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</si>
  <si>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</si>
  <si>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</si>
  <si>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</si>
  <si>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</si>
  <si>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</si>
  <si>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</si>
  <si>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</si>
  <si>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</si>
  <si>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</si>
  <si>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</si>
  <si>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</si>
  <si>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</si>
  <si>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</si>
  <si>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</si>
  <si>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</si>
  <si>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</si>
  <si>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</si>
  <si>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</si>
  <si>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</si>
  <si>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</si>
  <si>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</si>
  <si>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</si>
  <si>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</si>
  <si>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</si>
  <si>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</si>
  <si>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</si>
  <si>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</si>
  <si>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</si>
  <si>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</si>
  <si>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</si>
  <si>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</si>
  <si>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</si>
  <si>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</si>
  <si>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</si>
  <si>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</si>
  <si>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</si>
  <si>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</si>
  <si>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</si>
  <si>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</si>
  <si>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</si>
  <si>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</si>
  <si>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</si>
  <si>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</si>
  <si>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</si>
  <si>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</si>
  <si>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</si>
  <si>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</si>
  <si>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</si>
  <si>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</si>
  <si>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</si>
  <si>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</si>
  <si>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</si>
  <si>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</si>
  <si>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</si>
  <si>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</si>
  <si>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</si>
  <si>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</si>
  <si>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</si>
  <si>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</si>
  <si>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</si>
  <si>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</si>
  <si>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</si>
  <si>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</si>
  <si>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</si>
  <si>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</si>
  <si>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</si>
  <si>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</si>
  <si>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</si>
  <si>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</si>
  <si>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</si>
  <si>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</si>
  <si>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</si>
  <si>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</si>
  <si>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</si>
  <si>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</si>
  <si>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</si>
  <si>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</si>
  <si>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</si>
  <si>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</si>
  <si>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</si>
  <si>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</si>
  <si>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</si>
  <si>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</si>
  <si>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</si>
  <si>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</si>
  <si>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</si>
  <si>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</si>
  <si>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</si>
  <si>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</si>
  <si>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</si>
  <si>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</si>
  <si>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</si>
  <si>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</si>
  <si>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</si>
  <si>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</si>
  <si>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</si>
  <si>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</si>
  <si>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</si>
  <si>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</si>
  <si>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</si>
  <si>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</si>
  <si>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</si>
  <si>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</si>
  <si>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</si>
  <si>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</si>
  <si>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</si>
  <si>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</si>
  <si>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</si>
  <si>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</si>
  <si>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</si>
  <si>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</si>
  <si>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</si>
  <si>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</si>
  <si>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</si>
  <si>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</si>
  <si>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</si>
  <si>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</si>
  <si>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</si>
  <si>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</si>
  <si>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</si>
  <si>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</si>
  <si>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</si>
  <si>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</si>
  <si>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</si>
  <si>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</si>
  <si>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</si>
  <si>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</si>
  <si>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</si>
  <si>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</si>
  <si>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</si>
  <si>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</si>
  <si>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</si>
  <si>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</si>
  <si>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</si>
  <si>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</si>
  <si>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</si>
  <si>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</si>
  <si>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</si>
  <si>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</si>
  <si>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</si>
  <si>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</si>
  <si>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</si>
  <si>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</si>
  <si>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</si>
  <si>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</si>
  <si>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</si>
  <si>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</si>
  <si>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</si>
  <si>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</si>
  <si>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</si>
  <si>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</si>
  <si>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</si>
  <si>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</si>
  <si>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</si>
  <si>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</si>
  <si>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</si>
  <si>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</si>
  <si>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</si>
  <si>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</si>
  <si>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</si>
  <si>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</si>
  <si>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</si>
  <si>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</si>
  <si>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</si>
  <si>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</si>
  <si>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</si>
  <si>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</si>
  <si>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</si>
  <si>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</si>
  <si>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</si>
  <si>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</si>
  <si>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</si>
  <si>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</si>
  <si>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</si>
  <si>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</si>
  <si>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</si>
  <si>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</si>
  <si>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</si>
  <si>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</si>
  <si>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</si>
  <si>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</si>
  <si>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</si>
  <si>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</si>
  <si>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</si>
  <si>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</si>
  <si>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</si>
  <si>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</si>
  <si>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</si>
  <si>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</si>
  <si>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</si>
  <si>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</si>
  <si>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</si>
  <si>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</si>
  <si>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</si>
  <si>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</si>
  <si>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</si>
  <si>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</si>
  <si>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</si>
  <si>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</si>
  <si>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</si>
  <si>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</si>
  <si>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</si>
  <si>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</si>
  <si>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</si>
  <si>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</si>
  <si>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</si>
  <si>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</si>
  <si>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</si>
  <si>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</si>
  <si>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</si>
  <si>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</si>
  <si>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</si>
  <si>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</si>
  <si>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</si>
  <si>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</si>
  <si>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</si>
  <si>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</si>
  <si>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</si>
  <si>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</si>
  <si>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</si>
  <si>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</si>
  <si>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</si>
  <si>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</si>
  <si>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</si>
  <si>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</si>
  <si>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</si>
  <si>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</si>
  <si>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</si>
  <si>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</si>
  <si>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</si>
  <si>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</si>
  <si>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</si>
  <si>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</si>
  <si>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</si>
  <si>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</si>
  <si>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</si>
  <si>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</si>
  <si>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</si>
  <si>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</si>
  <si>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</si>
  <si>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</si>
  <si>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</si>
  <si>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</si>
  <si>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</si>
  <si>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</si>
  <si>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</si>
  <si>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</si>
  <si>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</si>
  <si>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</si>
  <si>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</si>
  <si>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</si>
  <si>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</si>
  <si>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</si>
  <si>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</si>
  <si>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</si>
  <si>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</si>
  <si>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</si>
  <si>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</si>
  <si>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</si>
  <si>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</si>
  <si>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</si>
  <si>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</si>
  <si>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</si>
  <si>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</si>
  <si>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</si>
  <si>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</si>
  <si>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</si>
  <si>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</si>
  <si>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</si>
  <si>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</si>
  <si>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</si>
  <si>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</si>
  <si>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</si>
  <si>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</si>
  <si>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</si>
  <si>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</si>
  <si>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</si>
  <si>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</si>
  <si>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</si>
  <si>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</si>
  <si>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</si>
  <si>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</si>
  <si>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</si>
  <si>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</si>
  <si>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</si>
  <si>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</si>
  <si>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</si>
  <si>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</si>
  <si>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</si>
  <si>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</si>
  <si>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</si>
  <si>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</si>
  <si>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</si>
  <si>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</si>
  <si>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</si>
  <si>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</si>
  <si>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</si>
  <si>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</si>
  <si>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</si>
  <si>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</si>
  <si>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</si>
  <si>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</si>
  <si>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</si>
  <si>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</si>
  <si>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</si>
  <si>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</si>
  <si>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</si>
  <si>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</si>
  <si>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</si>
  <si>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</si>
  <si>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</si>
  <si>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</si>
  <si>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</si>
  <si>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</si>
  <si>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</si>
  <si>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</si>
  <si>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</si>
  <si>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</si>
  <si>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</si>
  <si>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</si>
  <si>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</si>
  <si>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</si>
  <si>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</si>
  <si>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</si>
  <si>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</si>
  <si>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</si>
  <si>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</si>
  <si>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</si>
  <si>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</si>
  <si>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</si>
  <si>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</si>
  <si>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</si>
  <si>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</si>
  <si>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</si>
  <si>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</si>
  <si>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</si>
  <si>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</si>
  <si>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</si>
  <si>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</si>
  <si>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</si>
  <si>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</si>
  <si>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</si>
  <si>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</si>
  <si>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</si>
  <si>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</si>
  <si>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</si>
  <si>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</si>
  <si>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</si>
  <si>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</si>
  <si>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</si>
  <si>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</si>
  <si>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</si>
  <si>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</si>
  <si>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</si>
  <si>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</si>
  <si>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</si>
  <si>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</si>
  <si>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</si>
  <si>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</si>
  <si>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</si>
  <si>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</si>
  <si>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</si>
  <si>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</si>
  <si>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</si>
  <si>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</si>
  <si>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</si>
  <si>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</si>
  <si>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</si>
  <si>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</si>
  <si>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</si>
  <si>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</si>
  <si>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</si>
  <si>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</si>
  <si>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</si>
  <si>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</si>
  <si>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</si>
  <si>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</si>
  <si>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</si>
  <si>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</si>
  <si>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</si>
  <si>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</si>
  <si>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</si>
  <si>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</si>
  <si>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</si>
  <si>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</si>
  <si>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</si>
  <si>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</si>
  <si>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</si>
  <si>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</si>
  <si>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</si>
  <si>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</si>
  <si>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</si>
  <si>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</si>
  <si>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</si>
  <si>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</si>
  <si>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</si>
  <si>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</si>
  <si>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</si>
  <si>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</si>
  <si>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</si>
  <si>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</si>
  <si>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</si>
  <si>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</si>
  <si>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</si>
  <si>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</si>
  <si>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</si>
  <si>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</si>
  <si>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</si>
  <si>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</si>
  <si>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</si>
  <si>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</si>
  <si>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</si>
  <si>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</si>
  <si>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</si>
  <si>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</si>
  <si>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</si>
  <si>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</si>
  <si>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</si>
  <si>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</si>
  <si>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</si>
  <si>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</si>
  <si>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</si>
  <si>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</si>
  <si>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</si>
  <si>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</si>
  <si>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</si>
  <si>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</si>
  <si>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</si>
  <si>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</si>
  <si>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</si>
  <si>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</si>
  <si>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</si>
  <si>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</si>
  <si>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</si>
  <si>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</si>
  <si>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</si>
  <si>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</si>
  <si>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</si>
  <si>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</si>
  <si>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</si>
  <si>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</si>
  <si>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</si>
  <si>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</si>
  <si>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</si>
  <si>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</si>
  <si>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</si>
  <si>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</si>
  <si>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</si>
  <si>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</si>
  <si>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</si>
  <si>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</si>
  <si>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</si>
  <si>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</si>
  <si>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</si>
  <si>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</si>
  <si>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</si>
  <si>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</si>
  <si>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</si>
  <si>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</si>
  <si>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</si>
  <si>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</si>
  <si>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</si>
  <si>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</si>
  <si>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</si>
  <si>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</si>
  <si>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</si>
  <si>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</si>
  <si>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</si>
  <si>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</si>
  <si>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</si>
  <si>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</si>
  <si>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</si>
  <si>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</si>
  <si>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</si>
  <si>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</si>
  <si>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</si>
  <si>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</si>
  <si>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</si>
  <si>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</si>
  <si>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</si>
  <si>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</si>
  <si>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</si>
  <si>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</si>
  <si>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</si>
  <si>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</si>
  <si>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</si>
  <si>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</si>
  <si>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</si>
  <si>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</si>
  <si>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</si>
  <si>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</si>
  <si>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</si>
  <si>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</si>
  <si>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</si>
  <si>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</si>
  <si>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</si>
  <si>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</si>
  <si>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</si>
  <si>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</si>
  <si>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</si>
  <si>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</si>
  <si>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</si>
  <si>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</si>
  <si>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</si>
  <si>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</si>
  <si>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</si>
  <si>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</si>
  <si>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</si>
  <si>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</si>
  <si>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</si>
  <si>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</si>
  <si>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</si>
  <si>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</si>
  <si>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</si>
  <si>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</si>
  <si>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</si>
  <si>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</si>
  <si>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</si>
  <si>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</si>
  <si>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</si>
  <si>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</si>
  <si>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</si>
  <si>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</si>
  <si>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</si>
  <si>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</si>
  <si>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</si>
  <si>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</si>
  <si>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</si>
  <si>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</si>
  <si>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</si>
  <si>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</si>
  <si>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</si>
  <si>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</si>
  <si>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</si>
  <si>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</si>
  <si>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</si>
  <si>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</si>
  <si>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</si>
  <si>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</si>
  <si>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</si>
  <si>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</si>
  <si>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</si>
  <si>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</si>
  <si>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</si>
  <si>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</si>
  <si>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</si>
  <si>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</si>
  <si>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</si>
  <si>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</si>
  <si>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</si>
  <si>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</si>
  <si>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</si>
  <si>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</si>
  <si>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</si>
  <si>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</si>
  <si>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</si>
  <si>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</si>
  <si>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</si>
  <si>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</si>
  <si>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</si>
  <si>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</si>
  <si>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</si>
  <si>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</si>
  <si>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</si>
  <si>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</si>
  <si>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</si>
  <si>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</si>
  <si>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</si>
  <si>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</si>
  <si>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</si>
  <si>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</si>
  <si>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</si>
  <si>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</si>
  <si>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</si>
  <si>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</si>
  <si>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</si>
  <si>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</si>
  <si>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</si>
  <si>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</si>
  <si>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</si>
  <si>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</si>
  <si>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</si>
  <si>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</si>
  <si>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</si>
  <si>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</si>
  <si>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</si>
  <si>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</si>
  <si>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</si>
  <si>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</si>
  <si>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</si>
  <si>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</si>
  <si>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</si>
  <si>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</si>
  <si>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</si>
  <si>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</si>
  <si>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</si>
  <si>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</si>
  <si>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</si>
  <si>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</si>
  <si>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</si>
  <si>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</si>
  <si>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</si>
  <si>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</si>
  <si>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</si>
  <si>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</si>
  <si>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</si>
  <si>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</si>
  <si>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</si>
  <si>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</si>
  <si>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</si>
  <si>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</si>
  <si>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</si>
  <si>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</si>
  <si>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</si>
  <si>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</si>
  <si>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</si>
  <si>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</si>
  <si>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</si>
  <si>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</si>
  <si>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</si>
  <si>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</si>
  <si>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</si>
  <si>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</si>
  <si>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</si>
  <si>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</si>
  <si>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</si>
  <si>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</si>
  <si>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</si>
  <si>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</si>
  <si>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</si>
  <si>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</si>
  <si>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</si>
  <si>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</si>
  <si>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</si>
  <si>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</si>
  <si>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</si>
  <si>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</si>
  <si>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</si>
  <si>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</si>
  <si>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</si>
  <si>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</si>
  <si>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</si>
  <si>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</si>
  <si>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</si>
  <si>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</si>
  <si>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</si>
  <si>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</si>
  <si>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</si>
  <si>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</si>
  <si>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</si>
  <si>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</si>
  <si>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</si>
  <si>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</si>
  <si>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</si>
  <si>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</si>
  <si>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</si>
  <si>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</si>
  <si>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</si>
  <si>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</si>
  <si>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</si>
  <si>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</si>
  <si>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</si>
  <si>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</si>
  <si>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</si>
  <si>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</si>
  <si>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</si>
  <si>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</si>
  <si>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</si>
  <si>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</si>
  <si>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</si>
  <si>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</si>
  <si>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</si>
  <si>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</si>
  <si>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</si>
  <si>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</si>
  <si>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</si>
  <si>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</si>
  <si>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</si>
  <si>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</si>
  <si>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</si>
  <si>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</si>
  <si>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</si>
  <si>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</si>
  <si>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</si>
  <si>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</si>
  <si>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</si>
  <si>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</si>
  <si>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</si>
  <si>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</si>
  <si>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</si>
  <si>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</si>
  <si>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</si>
  <si>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</si>
  <si>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</si>
  <si>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</si>
  <si>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</si>
  <si>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</si>
  <si>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</si>
  <si>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</si>
  <si>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</si>
  <si>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</si>
  <si>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</si>
  <si>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</si>
  <si>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</si>
  <si>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</si>
  <si>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</si>
  <si>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</si>
  <si>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</si>
  <si>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</si>
  <si>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</si>
  <si>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</si>
  <si>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</si>
  <si>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</si>
  <si>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</si>
  <si>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</si>
  <si>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</si>
  <si>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</si>
  <si>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</si>
  <si>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</si>
  <si>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</si>
  <si>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</si>
  <si>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</si>
  <si>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</si>
  <si>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</si>
  <si>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</si>
  <si>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</si>
  <si>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</si>
  <si>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</si>
  <si>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</si>
  <si>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</si>
  <si>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</si>
  <si>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</si>
  <si>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</si>
  <si>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</si>
  <si>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</si>
  <si>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</si>
  <si>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</si>
  <si>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</si>
  <si>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</si>
  <si>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</si>
  <si>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</si>
  <si>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</si>
  <si>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</si>
  <si>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</si>
  <si>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</si>
  <si>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</si>
  <si>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</si>
  <si>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</si>
  <si>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</si>
  <si>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</si>
  <si>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</si>
  <si>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</si>
  <si>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</si>
  <si>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</si>
  <si>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</si>
  <si>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</si>
  <si>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</si>
  <si>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</si>
  <si>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</si>
  <si>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</si>
  <si>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</si>
  <si>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</si>
  <si>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</si>
  <si>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</si>
  <si>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</si>
  <si>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</si>
  <si>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</si>
  <si>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</si>
  <si>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</si>
  <si>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</si>
  <si>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</si>
  <si>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</si>
  <si>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</si>
  <si>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</si>
  <si>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</si>
  <si>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</si>
  <si>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</si>
  <si>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</si>
  <si>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</si>
  <si>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</si>
  <si>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</si>
  <si>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</si>
  <si>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</si>
  <si>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</si>
  <si>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</si>
  <si>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</si>
  <si>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</si>
  <si>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</si>
  <si>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</si>
  <si>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</si>
  <si>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</si>
  <si>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</si>
  <si>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</si>
  <si>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</si>
  <si>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</si>
  <si>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</si>
  <si>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</si>
  <si>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</si>
  <si>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</si>
  <si>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</si>
  <si>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</si>
  <si>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</si>
  <si>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</si>
  <si>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</si>
  <si>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</si>
  <si>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</si>
  <si>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</si>
  <si>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</si>
  <si>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</si>
  <si>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</si>
  <si>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</si>
  <si>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</si>
  <si>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</si>
  <si>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</si>
  <si>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</si>
  <si>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</si>
  <si>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</si>
  <si>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</si>
  <si>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</si>
  <si>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</si>
  <si>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</si>
  <si>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</si>
  <si>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</si>
  <si>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</si>
  <si>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</si>
  <si>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</si>
  <si>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</si>
  <si>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</si>
  <si>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</si>
  <si>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</si>
  <si>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</si>
  <si>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</si>
  <si>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</si>
  <si>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</si>
  <si>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</si>
  <si>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</si>
  <si>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</si>
  <si>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</si>
  <si>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</si>
  <si>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</si>
  <si>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</si>
  <si>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</si>
  <si>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</si>
  <si>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</si>
  <si>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</si>
  <si>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</si>
  <si>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</si>
  <si>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</si>
  <si>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</si>
  <si>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</si>
  <si>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</si>
  <si>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</si>
  <si>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</si>
  <si>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</si>
  <si>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</si>
  <si>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</si>
  <si>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</si>
  <si>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</si>
  <si>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</si>
  <si>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</si>
  <si>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</si>
  <si>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</si>
  <si>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</si>
  <si>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</si>
  <si>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</si>
  <si>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</si>
  <si>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</si>
  <si>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</si>
  <si>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</si>
  <si>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</si>
  <si>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</si>
  <si>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</si>
  <si>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</si>
  <si>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</si>
  <si>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</si>
  <si>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</si>
  <si>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</si>
  <si>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</si>
  <si>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</si>
  <si>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</si>
  <si>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</si>
  <si>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</si>
  <si>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</si>
  <si>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</si>
  <si>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</si>
  <si>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</si>
  <si>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</si>
  <si>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</si>
  <si>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</si>
  <si>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</si>
  <si>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</si>
  <si>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</si>
  <si>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</si>
  <si>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</si>
  <si>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</si>
  <si>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</si>
  <si>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</si>
  <si>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</si>
  <si>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</si>
  <si>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</si>
  <si>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</si>
  <si>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</si>
  <si>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</si>
  <si>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</si>
  <si>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</si>
  <si>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</si>
  <si>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</si>
  <si>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</si>
  <si>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</si>
  <si>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</si>
  <si>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</si>
  <si>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</si>
  <si>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</si>
  <si>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</si>
  <si>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</si>
  <si>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</si>
  <si>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</si>
  <si>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</si>
  <si>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</si>
  <si>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</si>
  <si>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</si>
  <si>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</si>
  <si>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</si>
  <si>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</si>
  <si>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</si>
  <si>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</si>
  <si>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</si>
  <si>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</si>
  <si>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</si>
  <si>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</si>
  <si>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</si>
  <si>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</si>
  <si>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</si>
  <si>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</si>
  <si>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</si>
  <si>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</si>
  <si>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</si>
  <si>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</si>
  <si>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</si>
  <si>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</si>
  <si>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</si>
  <si>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</si>
  <si>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</si>
  <si>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</si>
  <si>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</si>
  <si>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</si>
  <si>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</si>
  <si>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</si>
  <si>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</si>
  <si>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</si>
  <si>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</si>
  <si>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</si>
  <si>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</si>
  <si>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</si>
  <si>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</si>
  <si>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</si>
  <si>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</si>
  <si>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</si>
  <si>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</si>
  <si>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</si>
  <si>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</si>
  <si>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</si>
  <si>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</si>
  <si>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</si>
  <si>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</si>
  <si>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</si>
  <si>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</si>
  <si>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</si>
  <si>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</si>
  <si>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</si>
  <si>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</si>
  <si>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</si>
  <si>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</si>
  <si>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</si>
  <si>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</si>
  <si>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</si>
  <si>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</si>
  <si>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</si>
  <si>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</si>
  <si>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</si>
  <si>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</si>
  <si>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</si>
  <si>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</si>
  <si>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</si>
  <si>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</si>
  <si>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</si>
  <si>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</si>
  <si>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</si>
  <si>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</si>
  <si>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</si>
  <si>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</si>
  <si>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</si>
  <si>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</si>
  <si>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</si>
  <si>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</si>
  <si>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</si>
  <si>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</si>
  <si>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</si>
  <si>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</si>
  <si>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</si>
  <si>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</si>
  <si>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</si>
  <si>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</si>
  <si>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</si>
  <si>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</si>
  <si>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</si>
  <si>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</si>
  <si>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</si>
  <si>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</si>
  <si>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</si>
  <si>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</si>
  <si>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</si>
  <si>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</si>
  <si>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</si>
  <si>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</si>
  <si>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</si>
  <si>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</si>
  <si>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</si>
  <si>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</si>
  <si>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</si>
  <si>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</si>
  <si>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</si>
  <si>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</si>
  <si>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</si>
  <si>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</si>
  <si>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</si>
  <si>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</si>
  <si>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</si>
  <si>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</si>
  <si>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</si>
  <si>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</si>
  <si>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</si>
  <si>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</si>
  <si>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</si>
  <si>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</si>
  <si>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</si>
  <si>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</si>
  <si>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</si>
  <si>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</si>
  <si>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</si>
  <si>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</si>
  <si>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</si>
  <si>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</si>
  <si>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</si>
  <si>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</si>
  <si>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</si>
  <si>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</si>
  <si>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</si>
  <si>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</si>
  <si>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</si>
  <si>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</si>
  <si>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</si>
  <si>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</si>
  <si>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</si>
  <si>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</si>
  <si>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</si>
  <si>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</si>
  <si>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</si>
  <si>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</si>
  <si>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</si>
  <si>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</si>
  <si>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</si>
  <si>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</si>
  <si>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</si>
  <si>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</si>
  <si>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</si>
  <si>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</si>
  <si>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</si>
  <si>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</si>
  <si>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</si>
  <si>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</si>
  <si>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</si>
  <si>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</si>
  <si>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</si>
  <si>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</si>
  <si>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</si>
  <si>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</si>
  <si>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</si>
  <si>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</si>
  <si>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</si>
  <si>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</si>
  <si>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</si>
  <si>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</si>
  <si>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</si>
  <si>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</si>
  <si>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</si>
  <si>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</si>
  <si>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</si>
  <si>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</si>
  <si>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</si>
  <si>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</si>
  <si>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</si>
  <si>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</si>
  <si>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</si>
  <si>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</si>
  <si>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</si>
  <si>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</si>
  <si>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</si>
  <si>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</si>
  <si>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</si>
  <si>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</si>
  <si>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</si>
  <si>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</si>
  <si>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</si>
  <si>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</si>
  <si>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</si>
  <si>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</si>
  <si>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</si>
  <si>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</si>
  <si>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</si>
  <si>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</si>
  <si>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</si>
  <si>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</si>
  <si>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</si>
  <si>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</si>
  <si>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</si>
  <si>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</si>
  <si>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</si>
  <si>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</si>
  <si>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</si>
  <si>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</si>
  <si>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</si>
  <si>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</si>
  <si>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</si>
  <si>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</si>
  <si>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</si>
  <si>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</si>
  <si>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</si>
  <si>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</si>
  <si>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</si>
  <si>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</si>
  <si>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</si>
  <si>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</si>
  <si>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</si>
  <si>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</si>
  <si>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</si>
  <si>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</si>
  <si>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</si>
  <si>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</si>
  <si>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</si>
  <si>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</si>
  <si>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</si>
  <si>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</si>
  <si>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</si>
  <si>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</si>
  <si>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</si>
  <si>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</si>
  <si>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</si>
  <si>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</si>
  <si>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</si>
  <si>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</si>
  <si>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</si>
  <si>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</si>
  <si>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</si>
  <si>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</si>
  <si>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</si>
  <si>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</si>
  <si>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</si>
  <si>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</si>
  <si>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</si>
  <si>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</si>
  <si>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</si>
  <si>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</si>
  <si>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</si>
  <si>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</si>
  <si>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</si>
  <si>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</si>
  <si>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</si>
  <si>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</si>
  <si>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</si>
  <si>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</si>
  <si>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</si>
  <si>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</si>
  <si>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</si>
  <si>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</si>
  <si>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</si>
  <si>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</si>
  <si>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</si>
  <si>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</si>
  <si>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</si>
  <si>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</si>
  <si>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</si>
  <si>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</si>
  <si>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</si>
  <si>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</si>
  <si>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</si>
  <si>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</si>
  <si>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</si>
  <si>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</si>
  <si>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</si>
  <si>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</si>
  <si>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</si>
  <si>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</si>
  <si>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</si>
  <si>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</si>
  <si>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</si>
  <si>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</si>
  <si>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</si>
  <si>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</si>
  <si>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</si>
  <si>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</si>
  <si>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</si>
  <si>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</si>
  <si>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</si>
  <si>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</si>
  <si>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</si>
  <si>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</si>
  <si>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</si>
  <si>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</si>
  <si>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</si>
  <si>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</si>
  <si>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</si>
  <si>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</si>
  <si>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</si>
  <si>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</si>
  <si>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</si>
  <si>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</si>
  <si>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</si>
  <si>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</si>
  <si>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</si>
  <si>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</si>
  <si>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</si>
  <si>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</si>
  <si>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</si>
  <si>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</si>
  <si>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</si>
  <si>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</si>
  <si>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</si>
  <si>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</si>
  <si>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</si>
  <si>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</si>
  <si>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</si>
  <si>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</si>
  <si>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</si>
  <si>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</si>
  <si>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</si>
  <si>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</si>
  <si>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</si>
  <si>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</si>
  <si>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</si>
  <si>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</si>
  <si>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</si>
  <si>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</si>
  <si>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</si>
  <si>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</si>
  <si>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</si>
  <si>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</si>
  <si>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</si>
  <si>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</si>
  <si>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</si>
  <si>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</si>
  <si>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</si>
  <si>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</si>
  <si>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</si>
  <si>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</si>
  <si>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</si>
  <si>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</si>
  <si>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</si>
  <si>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</si>
  <si>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</si>
  <si>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</si>
  <si>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</si>
  <si>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</si>
  <si>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</si>
  <si>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</si>
  <si>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</si>
  <si>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</si>
  <si>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</si>
  <si>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</si>
  <si>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</si>
  <si>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</si>
  <si>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</si>
  <si>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</si>
  <si>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</si>
  <si>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</si>
  <si>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</si>
  <si>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</si>
  <si>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</si>
  <si>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</si>
  <si>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</si>
  <si>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</si>
  <si>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</si>
  <si>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</si>
  <si>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</si>
  <si>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</si>
  <si>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</si>
  <si>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</si>
  <si>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</si>
  <si>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</si>
  <si>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</si>
  <si>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</si>
  <si>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</si>
  <si>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</si>
  <si>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</si>
  <si>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</si>
  <si>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</si>
  <si>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</si>
  <si>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</si>
  <si>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</si>
  <si>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</si>
  <si>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</si>
  <si>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</si>
  <si>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</si>
  <si>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</si>
  <si>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</si>
  <si>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</si>
  <si>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</si>
  <si>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</si>
  <si>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</si>
  <si>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</si>
  <si>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</si>
  <si>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</si>
  <si>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</si>
  <si>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</si>
  <si>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</si>
  <si>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</si>
  <si>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</si>
  <si>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</si>
  <si>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</si>
  <si>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</si>
  <si>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</si>
  <si>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</si>
  <si>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</si>
  <si>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</si>
  <si>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</si>
  <si>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</si>
  <si>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</si>
  <si>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</si>
  <si>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</si>
  <si>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</si>
  <si>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</si>
  <si>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</si>
  <si>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</si>
  <si>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</si>
  <si>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</si>
  <si>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</si>
  <si>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</si>
  <si>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</si>
  <si>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</si>
  <si>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</si>
  <si>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</si>
  <si>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</si>
  <si>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</si>
  <si>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</si>
  <si>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</si>
  <si>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</si>
  <si>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</si>
  <si>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</si>
  <si>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</si>
  <si>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</si>
  <si>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</si>
  <si>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</si>
  <si>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</si>
  <si>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</si>
  <si>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</si>
  <si>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</si>
  <si>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</si>
  <si>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</si>
  <si>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</si>
  <si>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</si>
  <si>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</si>
  <si>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</si>
  <si>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</si>
  <si>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</si>
  <si>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</si>
  <si>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</si>
  <si>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</si>
  <si>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</si>
  <si>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</si>
  <si>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</si>
  <si>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</si>
  <si>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</si>
  <si>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</si>
  <si>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</si>
  <si>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</si>
  <si>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</si>
  <si>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</si>
  <si>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</si>
  <si>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</si>
  <si>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</si>
  <si>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</si>
  <si>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</si>
  <si>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</si>
  <si>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</si>
  <si>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</si>
  <si>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</si>
  <si>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</si>
  <si>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</si>
  <si>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</si>
  <si>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</si>
  <si>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</si>
  <si>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</si>
  <si>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</si>
  <si>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</si>
  <si>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</si>
  <si>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</si>
  <si>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</si>
  <si>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</si>
  <si>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</si>
  <si>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</si>
  <si>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</si>
  <si>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</si>
  <si>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</si>
  <si>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</si>
  <si>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</si>
  <si>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</si>
  <si>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</si>
  <si>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</si>
  <si>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</si>
  <si>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</si>
  <si>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</si>
  <si>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</si>
  <si>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</si>
  <si>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</si>
  <si>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</si>
  <si>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</si>
  <si>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</si>
  <si>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</si>
  <si>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</si>
  <si>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</si>
  <si>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</si>
  <si>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</si>
  <si>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</si>
  <si>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</si>
  <si>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</si>
  <si>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</si>
  <si>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</si>
  <si>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</si>
  <si>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</si>
  <si>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</si>
  <si>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</si>
  <si>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</si>
  <si>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</si>
  <si>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</si>
  <si>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</si>
  <si>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</si>
  <si>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</si>
  <si>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</si>
  <si>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</si>
  <si>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</si>
  <si>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</si>
  <si>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</si>
  <si>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</si>
  <si>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</si>
  <si>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</si>
  <si>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</si>
  <si>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</si>
  <si>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</si>
  <si>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</si>
  <si>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</si>
  <si>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</si>
  <si>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</si>
  <si>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</si>
  <si>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</si>
  <si>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</si>
  <si>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</si>
  <si>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</si>
  <si>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</si>
  <si>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</si>
  <si>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</si>
  <si>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</si>
  <si>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</si>
  <si>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</si>
  <si>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</si>
  <si>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</si>
  <si>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</si>
  <si>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</si>
  <si>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</si>
  <si>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</si>
  <si>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</si>
  <si>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</si>
  <si>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</si>
  <si>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</si>
  <si>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</si>
  <si>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</si>
  <si>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</si>
  <si>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</si>
  <si>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</si>
  <si>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</si>
  <si>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</si>
  <si>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</si>
  <si>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</si>
  <si>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</si>
  <si>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</si>
  <si>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</si>
  <si>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</si>
  <si>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</si>
  <si>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</si>
  <si>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</si>
  <si>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</si>
  <si>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</si>
  <si>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</si>
  <si>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</si>
  <si>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</si>
  <si>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</si>
  <si>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</si>
  <si>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</si>
  <si>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</si>
  <si>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</si>
  <si>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</si>
  <si>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</si>
  <si>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</si>
  <si>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</si>
  <si>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</si>
  <si>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</si>
  <si>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</si>
  <si>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</si>
  <si>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</si>
  <si>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</si>
  <si>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</si>
  <si>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</si>
  <si>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</si>
  <si>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</si>
  <si>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</si>
  <si>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</si>
  <si>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</si>
  <si>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</si>
  <si>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</si>
  <si>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</si>
  <si>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</si>
  <si>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</si>
  <si>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</si>
  <si>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</si>
  <si>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</si>
  <si>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</si>
  <si>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</si>
  <si>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</si>
  <si>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</si>
  <si>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</si>
  <si>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</si>
  <si>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</si>
  <si>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</si>
  <si>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</si>
  <si>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</si>
  <si>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</si>
  <si>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</si>
  <si>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</si>
  <si>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</si>
  <si>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</si>
  <si>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</si>
  <si>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</si>
  <si>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</si>
  <si>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</si>
  <si>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</si>
  <si>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</si>
  <si>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</si>
  <si>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</si>
  <si>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</si>
  <si>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</si>
  <si>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</si>
  <si>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</si>
  <si>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</si>
  <si>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</si>
  <si>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</si>
  <si>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</si>
  <si>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</si>
  <si>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</si>
  <si>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</si>
  <si>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</si>
  <si>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</si>
  <si>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</si>
  <si>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</si>
  <si>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</si>
  <si>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</si>
  <si>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</si>
  <si>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</si>
  <si>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</si>
  <si>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</si>
  <si>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</si>
  <si>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</si>
  <si>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</si>
  <si>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</si>
  <si>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</si>
  <si>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</si>
  <si>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</si>
  <si>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</si>
  <si>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</si>
  <si>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</si>
  <si>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</si>
  <si>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</si>
  <si>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</si>
  <si>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</si>
  <si>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</si>
  <si>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</si>
  <si>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</si>
  <si>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</si>
  <si>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</si>
  <si>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</si>
  <si>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</si>
  <si>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</si>
  <si>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</si>
  <si>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</si>
  <si>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</si>
  <si>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</si>
  <si>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</si>
  <si>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</si>
  <si>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</si>
  <si>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</si>
  <si>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</si>
  <si>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</si>
  <si>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</si>
  <si>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</si>
  <si>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</si>
  <si>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</si>
  <si>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</si>
  <si>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</si>
  <si>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</si>
  <si>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</si>
  <si>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</si>
  <si>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</si>
  <si>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</si>
  <si>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</si>
  <si>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</si>
  <si>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</si>
  <si>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</si>
  <si>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</si>
  <si>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</si>
  <si>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</si>
  <si>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</si>
  <si>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</si>
  <si>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</si>
  <si>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</si>
  <si>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</si>
  <si>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</si>
  <si>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</si>
  <si>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</si>
  <si>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</si>
  <si>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</si>
  <si>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</si>
  <si>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</si>
  <si>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</si>
  <si>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</si>
  <si>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</si>
  <si>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</si>
  <si>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</si>
  <si>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</si>
  <si>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</si>
  <si>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</si>
  <si>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</si>
  <si>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</si>
  <si>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</si>
  <si>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</si>
  <si>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</si>
  <si>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</si>
  <si>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</si>
  <si>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</si>
  <si>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</si>
  <si>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</si>
  <si>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</si>
  <si>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</si>
  <si>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</si>
  <si>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</si>
  <si>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</si>
  <si>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</si>
  <si>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</si>
  <si>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</si>
  <si>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</si>
  <si>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</si>
  <si>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</si>
  <si>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</si>
  <si>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</si>
  <si>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</si>
  <si>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</si>
  <si>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</si>
  <si>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</si>
  <si>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</si>
  <si>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</si>
  <si>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</si>
  <si>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</si>
  <si>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</si>
  <si>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</si>
  <si>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</si>
  <si>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</si>
  <si>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</si>
  <si>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</si>
  <si>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</si>
  <si>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</si>
  <si>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</si>
  <si>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</si>
  <si>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</si>
  <si>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</si>
  <si>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</si>
  <si>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</si>
  <si>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</si>
  <si>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</si>
  <si>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</si>
  <si>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</si>
  <si>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</si>
  <si>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</si>
  <si>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</si>
  <si>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</si>
  <si>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</si>
  <si>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</si>
  <si>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</si>
  <si>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</si>
  <si>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</si>
  <si>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</si>
  <si>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</si>
  <si>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</si>
  <si>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</si>
  <si>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</si>
  <si>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</si>
  <si>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</si>
  <si>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</si>
  <si>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</si>
  <si>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</si>
  <si>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</si>
  <si>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</si>
  <si>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</si>
  <si>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</si>
  <si>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</si>
  <si>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</si>
  <si>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</si>
  <si>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</si>
  <si>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</si>
  <si>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</si>
  <si>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</si>
  <si>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</si>
  <si>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</si>
  <si>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</si>
  <si>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</si>
  <si>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</si>
  <si>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</si>
  <si>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</si>
  <si>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</si>
  <si>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</si>
  <si>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</si>
  <si>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</si>
  <si>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</si>
  <si>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</si>
  <si>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</si>
  <si>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</si>
  <si>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</si>
  <si>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</si>
  <si>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</si>
  <si>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</si>
  <si>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</si>
  <si>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</si>
  <si>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</si>
  <si>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</si>
  <si>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</si>
  <si>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</si>
  <si>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</si>
  <si>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</si>
  <si>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</si>
  <si>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</si>
  <si>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</si>
  <si>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</si>
  <si>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</si>
  <si>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</si>
  <si>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</si>
  <si>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</si>
  <si>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</si>
  <si>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</si>
  <si>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</si>
  <si>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</si>
  <si>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</si>
  <si>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</si>
  <si>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</si>
  <si>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</si>
  <si>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</si>
  <si>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</si>
  <si>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</si>
  <si>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</si>
  <si>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</si>
  <si>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</si>
  <si>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</si>
  <si>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</si>
  <si>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</si>
  <si>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</si>
  <si>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</si>
  <si>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</si>
  <si>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</si>
  <si>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</si>
  <si>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</si>
  <si>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</si>
  <si>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</si>
  <si>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</si>
  <si>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</si>
  <si>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</si>
  <si>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</si>
  <si>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</si>
  <si>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</si>
  <si>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</si>
  <si>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</si>
  <si>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</si>
  <si>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</si>
  <si>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</si>
  <si>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</si>
  <si>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</si>
  <si>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</si>
  <si>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</si>
  <si>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</si>
  <si>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</si>
  <si>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</si>
  <si>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</si>
  <si>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</si>
  <si>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</si>
  <si>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</si>
  <si>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</si>
  <si>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</si>
  <si>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</si>
  <si>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</si>
  <si>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</si>
  <si>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</si>
  <si>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</si>
  <si>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</si>
  <si>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</si>
  <si>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</si>
  <si>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</si>
  <si>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</si>
  <si>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</si>
  <si>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</si>
  <si>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</si>
  <si>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</si>
  <si>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</si>
  <si>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</si>
  <si>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</si>
  <si>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</si>
  <si>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</si>
  <si>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</si>
  <si>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</si>
  <si>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</si>
  <si>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</si>
  <si>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</si>
  <si>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</si>
  <si>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</si>
  <si>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</si>
  <si>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</si>
  <si>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</si>
  <si>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</si>
  <si>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</si>
  <si>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</si>
  <si>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</si>
  <si>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</si>
  <si>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</si>
  <si>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</si>
  <si>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</si>
  <si>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</si>
  <si>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</si>
  <si>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</si>
  <si>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</si>
  <si>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</si>
  <si>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</si>
  <si>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</si>
  <si>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</si>
  <si>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</si>
  <si>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</si>
  <si>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</si>
  <si>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</si>
  <si>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</si>
  <si>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</si>
  <si>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</si>
  <si>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</si>
  <si>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</si>
  <si>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</si>
  <si>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</si>
  <si>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</si>
  <si>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</si>
  <si>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</si>
  <si>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</si>
  <si>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</si>
  <si>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</si>
  <si>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</si>
  <si>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</si>
  <si>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</si>
  <si>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</si>
  <si>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</si>
  <si>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</si>
  <si>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</si>
  <si>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</si>
  <si>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</si>
  <si>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</si>
  <si>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</si>
  <si>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</si>
  <si>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</si>
  <si>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</si>
  <si>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</si>
  <si>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</si>
  <si>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</si>
  <si>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</si>
  <si>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</si>
  <si>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</si>
  <si>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</si>
  <si>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</si>
  <si>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</si>
  <si>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</si>
  <si>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</si>
  <si>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</si>
  <si>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</si>
  <si>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</si>
  <si>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</si>
  <si>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</si>
  <si>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</si>
  <si>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</si>
  <si>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</si>
  <si>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</si>
  <si>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</si>
  <si>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</si>
  <si>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</si>
  <si>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</si>
  <si>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</si>
  <si>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</si>
  <si>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</si>
  <si>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</si>
  <si>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</si>
  <si>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</si>
  <si>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</si>
  <si>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</si>
  <si>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</si>
  <si>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</si>
  <si>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</si>
  <si>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</si>
  <si>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</si>
  <si>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</si>
  <si>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</si>
  <si>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</si>
  <si>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</si>
  <si>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</si>
  <si>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</si>
  <si>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</si>
  <si>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</si>
  <si>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</si>
  <si>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</si>
  <si>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</si>
  <si>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</si>
  <si>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</si>
  <si>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</si>
  <si>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</si>
  <si>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</si>
  <si>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</si>
  <si>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</si>
  <si>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</si>
  <si>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</si>
  <si>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</si>
  <si>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</si>
  <si>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</si>
  <si>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</si>
  <si>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</si>
  <si>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</si>
  <si>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</si>
  <si>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</si>
  <si>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</si>
  <si>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</si>
  <si>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</si>
  <si>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</si>
  <si>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</si>
  <si>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</si>
  <si>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</si>
  <si>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</si>
  <si>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</si>
  <si>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</si>
  <si>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</si>
  <si>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</si>
  <si>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</si>
  <si>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</si>
  <si>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</si>
  <si>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</si>
  <si>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</si>
  <si>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</si>
  <si>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</si>
  <si>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</si>
  <si>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</si>
  <si>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</si>
  <si>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</si>
  <si>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</si>
  <si>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</si>
  <si>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</si>
  <si>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</si>
  <si>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</si>
  <si>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</si>
  <si>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</si>
  <si>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</si>
  <si>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</si>
  <si>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</si>
  <si>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</si>
  <si>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</si>
  <si>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</si>
  <si>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</si>
  <si>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</si>
  <si>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</si>
  <si>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</si>
  <si>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</si>
  <si>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</si>
  <si>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</si>
  <si>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</si>
  <si>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</si>
  <si>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</si>
  <si>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</si>
  <si>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</si>
  <si>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</si>
  <si>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</si>
  <si>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</si>
  <si>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</si>
  <si>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</si>
  <si>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</si>
  <si>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</si>
  <si>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</si>
  <si>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</si>
  <si>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</si>
  <si>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</si>
  <si>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</si>
  <si>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</si>
  <si>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</si>
  <si>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</si>
  <si>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</si>
  <si>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</si>
  <si>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</si>
  <si>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</si>
  <si>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</si>
  <si>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</si>
  <si>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</si>
  <si>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</si>
  <si>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</si>
  <si>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</si>
  <si>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</si>
  <si>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</si>
  <si>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</si>
  <si>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</si>
  <si>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</si>
  <si>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</si>
  <si>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</si>
  <si>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</si>
  <si>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</si>
  <si>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</si>
  <si>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</si>
  <si>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</si>
  <si>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</si>
  <si>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</si>
  <si>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</si>
  <si>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</si>
  <si>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</si>
  <si>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</si>
  <si>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</si>
  <si>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</si>
  <si>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</si>
  <si>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</si>
  <si>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</si>
  <si>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</si>
  <si>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</si>
  <si>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</si>
  <si>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</si>
  <si>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</si>
  <si>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</si>
  <si>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</si>
  <si>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</si>
  <si>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</si>
  <si>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</si>
  <si>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</si>
  <si>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</si>
  <si>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</si>
  <si>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</si>
  <si>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</si>
  <si>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</si>
  <si>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</si>
  <si>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</si>
  <si>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</si>
  <si>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</si>
  <si>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</si>
  <si>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</si>
  <si>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</si>
  <si>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</si>
  <si>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</si>
  <si>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</si>
  <si>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</si>
  <si>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</si>
  <si>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</si>
  <si>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</si>
  <si>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</si>
  <si>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</si>
  <si>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</si>
  <si>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</si>
  <si>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</si>
  <si>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</si>
  <si>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</si>
  <si>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</si>
  <si>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</si>
  <si>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</si>
  <si>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</si>
  <si>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</si>
  <si>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</si>
  <si>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</si>
  <si>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</si>
  <si>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</si>
  <si>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</si>
  <si>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</si>
  <si>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</si>
  <si>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</si>
  <si>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</si>
  <si>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</si>
  <si>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</si>
  <si>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</si>
  <si>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</si>
  <si>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</si>
  <si>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</si>
  <si>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</si>
  <si>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</si>
  <si>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</si>
  <si>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</si>
  <si>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</si>
  <si>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</si>
  <si>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</si>
  <si>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</si>
  <si>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</si>
  <si>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</si>
  <si>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</si>
  <si>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</si>
  <si>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</si>
  <si>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</si>
  <si>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</si>
  <si>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</si>
  <si>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</si>
  <si>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</si>
  <si>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</si>
  <si>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</si>
  <si>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</si>
  <si>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</si>
  <si>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</si>
  <si>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</si>
  <si>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</si>
  <si>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</si>
  <si>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</si>
  <si>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</si>
  <si>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</si>
  <si>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</si>
  <si>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</si>
  <si>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</si>
  <si>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</si>
  <si>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</si>
  <si>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</si>
  <si>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</si>
  <si>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</si>
  <si>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</si>
  <si>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</si>
  <si>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</si>
  <si>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</si>
  <si>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</si>
  <si>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</si>
  <si>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</si>
  <si>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</si>
  <si>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</si>
  <si>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</si>
  <si>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</si>
  <si>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</si>
  <si>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</si>
  <si>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</si>
  <si>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</si>
  <si>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</si>
  <si>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</si>
  <si>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</si>
  <si>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</si>
  <si>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</si>
  <si>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</si>
  <si>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</si>
  <si>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</si>
  <si>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</si>
  <si>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</si>
  <si>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</si>
  <si>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</si>
  <si>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</si>
  <si>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</si>
  <si>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</si>
  <si>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</si>
  <si>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</si>
  <si>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</si>
  <si>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</si>
  <si>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</si>
  <si>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</si>
  <si>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</si>
  <si>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</si>
  <si>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</si>
  <si>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</si>
  <si>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</si>
  <si>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</si>
  <si>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</si>
  <si>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</si>
  <si>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</si>
  <si>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</si>
  <si>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</si>
  <si>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</si>
  <si>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</si>
  <si>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</si>
  <si>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</si>
  <si>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</si>
  <si>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</si>
  <si>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</si>
  <si>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</si>
  <si>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</si>
  <si>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</si>
  <si>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</si>
  <si>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</si>
  <si>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</si>
  <si>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</si>
  <si>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</si>
  <si>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</si>
  <si>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</si>
  <si>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</si>
  <si>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</si>
  <si>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</si>
  <si>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</si>
  <si>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</si>
  <si>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</si>
  <si>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</si>
  <si>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</si>
  <si>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</si>
  <si>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</si>
  <si>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</si>
  <si>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</si>
  <si>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</si>
  <si>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</si>
  <si>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</si>
  <si>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</si>
  <si>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</si>
  <si>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</si>
  <si>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</si>
  <si>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</si>
  <si>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</si>
  <si>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</si>
  <si>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</si>
  <si>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</si>
  <si>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</si>
  <si>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</si>
  <si>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</si>
  <si>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</si>
  <si>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</si>
  <si>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</si>
  <si>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</si>
  <si>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</si>
  <si>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</si>
  <si>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</si>
  <si>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</si>
  <si>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</si>
  <si>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</si>
  <si>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</si>
  <si>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</si>
  <si>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</si>
  <si>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</si>
  <si>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</si>
  <si>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</si>
  <si>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</si>
  <si>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</si>
  <si>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</si>
  <si>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</si>
  <si>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</si>
  <si>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</si>
  <si>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</si>
  <si>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</si>
  <si>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</si>
  <si>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</si>
  <si>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</si>
  <si>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</si>
  <si>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</si>
  <si>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</si>
  <si>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</si>
  <si>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</si>
  <si>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</si>
  <si>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</si>
  <si>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</si>
  <si>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</si>
  <si>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</si>
  <si>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</si>
  <si>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</si>
  <si>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</si>
  <si>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</si>
  <si>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</si>
  <si>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</si>
  <si>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</si>
  <si>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</si>
  <si>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</si>
  <si>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</si>
  <si>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</si>
  <si>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</si>
  <si>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</si>
  <si>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</si>
  <si>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</si>
  <si>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</si>
  <si>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</si>
  <si>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</si>
  <si>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</si>
  <si>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</si>
  <si>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</si>
  <si>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</si>
  <si>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</si>
  <si>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</si>
  <si>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</si>
  <si>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</si>
  <si>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</si>
  <si>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</si>
  <si>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</si>
  <si>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</si>
  <si>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</si>
  <si>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</si>
  <si>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</si>
  <si>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</si>
  <si>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</si>
  <si>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</si>
  <si>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</si>
  <si>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</si>
  <si>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</si>
  <si>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</si>
  <si>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</si>
  <si>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</si>
  <si>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</si>
  <si>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</si>
  <si>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</si>
  <si>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</si>
  <si>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</si>
  <si>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</si>
  <si>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</si>
  <si>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</si>
  <si>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</si>
  <si>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</si>
  <si>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</si>
  <si>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</si>
  <si>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</si>
  <si>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</si>
  <si>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</si>
  <si>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</si>
  <si>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</si>
  <si>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</si>
  <si>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</si>
  <si>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</si>
  <si>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</si>
  <si>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</si>
  <si>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</si>
  <si>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</si>
  <si>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</si>
  <si>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</si>
  <si>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</si>
  <si>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</si>
  <si>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</si>
  <si>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</si>
  <si>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</si>
  <si>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</si>
  <si>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</si>
  <si>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</si>
  <si>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</si>
  <si>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</si>
  <si>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</si>
  <si>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</si>
  <si>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</si>
  <si>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</si>
  <si>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</si>
  <si>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</si>
  <si>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</si>
  <si>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</si>
  <si>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</si>
  <si>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</si>
  <si>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</si>
  <si>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</si>
  <si>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</si>
  <si>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</si>
  <si>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</si>
  <si>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</si>
  <si>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</si>
  <si>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</si>
  <si>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</si>
  <si>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</si>
  <si>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</si>
  <si>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</si>
  <si>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</si>
  <si>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</si>
  <si>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</si>
  <si>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</si>
  <si>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</si>
  <si>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</si>
  <si>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</si>
  <si>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</si>
  <si>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</si>
  <si>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</si>
  <si>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</si>
  <si>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</si>
  <si>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</si>
  <si>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</si>
  <si>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</si>
  <si>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</si>
  <si>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</si>
  <si>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</si>
  <si>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</si>
  <si>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</si>
  <si>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</si>
  <si>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</si>
  <si>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</si>
  <si>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</si>
  <si>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</si>
  <si>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</si>
  <si>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</si>
  <si>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</si>
  <si>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</si>
  <si>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</si>
  <si>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</si>
  <si>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</si>
  <si>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</si>
  <si>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</si>
  <si>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</si>
  <si>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</si>
  <si>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</si>
  <si>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</si>
  <si>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</si>
  <si>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</si>
  <si>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</si>
  <si>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</si>
  <si>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</si>
  <si>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</si>
  <si>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</si>
  <si>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</si>
  <si>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</si>
  <si>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</si>
  <si>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</si>
  <si>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</si>
  <si>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</si>
  <si>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</si>
  <si>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</si>
  <si>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</si>
  <si>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</si>
  <si>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</si>
  <si>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</si>
  <si>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</si>
  <si>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</si>
  <si>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</si>
  <si>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</si>
  <si>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</si>
  <si>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</si>
  <si>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</si>
  <si>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</si>
  <si>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</si>
  <si>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</si>
  <si>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</si>
  <si>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</si>
  <si>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</si>
  <si>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</si>
  <si>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</si>
  <si>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</si>
  <si>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</si>
  <si>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</si>
  <si>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</si>
  <si>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</si>
  <si>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</si>
  <si>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</si>
  <si>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</si>
  <si>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</si>
  <si>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</si>
  <si>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</si>
  <si>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</si>
  <si>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</si>
  <si>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</si>
  <si>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</si>
  <si>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</si>
  <si>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</si>
  <si>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</si>
  <si>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</si>
  <si>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</si>
  <si>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</si>
  <si>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</si>
  <si>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</si>
  <si>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</si>
  <si>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</si>
  <si>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</si>
  <si>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</si>
  <si>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</si>
  <si>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</si>
  <si>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</si>
  <si>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</si>
  <si>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</si>
  <si>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</si>
  <si>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</si>
  <si>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</si>
  <si>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</si>
  <si>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</si>
  <si>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</si>
  <si>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</si>
  <si>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</si>
  <si>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</si>
  <si>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</si>
  <si>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</si>
  <si>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</si>
  <si>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</si>
  <si>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</si>
  <si>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</si>
  <si>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</si>
  <si>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</si>
  <si>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</si>
  <si>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</si>
  <si>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</si>
  <si>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</si>
  <si>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</si>
  <si>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</si>
  <si>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</si>
  <si>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</si>
  <si>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</si>
  <si>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</si>
  <si>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</si>
  <si>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</si>
  <si>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</si>
  <si>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</si>
  <si>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</si>
  <si>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</si>
  <si>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</si>
  <si>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</si>
  <si>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</si>
  <si>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</si>
  <si>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</si>
  <si>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</si>
  <si>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</si>
  <si>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</si>
  <si>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</si>
  <si>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</si>
  <si>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</si>
  <si>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</si>
  <si>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</si>
  <si>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</si>
  <si>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</si>
  <si>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</si>
  <si>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</si>
  <si>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</si>
  <si>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</si>
  <si>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</si>
  <si>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</si>
  <si>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</si>
  <si>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</si>
  <si>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</si>
  <si>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</si>
  <si>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</si>
  <si>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</si>
  <si>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</si>
  <si>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</si>
  <si>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</si>
  <si>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</si>
  <si>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</si>
  <si>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</si>
  <si>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</si>
  <si>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</si>
  <si>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</si>
  <si>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</si>
  <si>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</si>
  <si>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</si>
  <si>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</si>
  <si>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</si>
  <si>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</si>
  <si>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</si>
  <si>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</si>
  <si>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</si>
  <si>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</si>
  <si>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</si>
  <si>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</si>
  <si>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</si>
  <si>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</si>
  <si>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</si>
  <si>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</si>
  <si>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</si>
  <si>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</si>
  <si>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</si>
  <si>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</si>
  <si>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</si>
  <si>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</si>
  <si>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</si>
  <si>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</si>
  <si>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</si>
  <si>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</si>
  <si>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</si>
  <si>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</si>
  <si>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</si>
  <si>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</si>
  <si>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</si>
  <si>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</si>
  <si>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</si>
  <si>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</si>
  <si>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</si>
  <si>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</si>
  <si>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</si>
  <si>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</si>
  <si>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</si>
  <si>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</si>
  <si>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</si>
  <si>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</si>
  <si>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</si>
  <si>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</si>
  <si>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</si>
  <si>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</si>
  <si>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</si>
  <si>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</si>
  <si>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</si>
  <si>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</si>
  <si>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</si>
  <si>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</si>
  <si>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</si>
  <si>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</si>
  <si>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</si>
  <si>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</si>
  <si>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</si>
  <si>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</si>
  <si>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</si>
  <si>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</si>
  <si>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</si>
  <si>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</si>
  <si>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</si>
  <si>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</si>
  <si>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</si>
  <si>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</si>
  <si>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</si>
  <si>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</si>
  <si>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</si>
  <si>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</si>
  <si>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</si>
  <si>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</si>
  <si>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</si>
  <si>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</si>
  <si>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</si>
  <si>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</si>
  <si>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</si>
  <si>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</si>
  <si>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</si>
  <si>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</si>
  <si>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</si>
  <si>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</si>
  <si>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</si>
  <si>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</si>
  <si>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</si>
  <si>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</si>
  <si>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</si>
  <si>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</si>
  <si>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</si>
  <si>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</si>
  <si>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</si>
  <si>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</si>
  <si>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</si>
  <si>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</si>
  <si>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</si>
  <si>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</si>
  <si>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</si>
  <si>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</si>
  <si>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</si>
  <si>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</si>
  <si>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</si>
  <si>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</si>
  <si>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</si>
  <si>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</si>
  <si>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</si>
  <si>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</si>
  <si>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</si>
  <si>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</si>
  <si>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</si>
  <si>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</si>
  <si>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</si>
  <si>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</si>
  <si>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</si>
  <si>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</si>
  <si>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</si>
  <si>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</si>
  <si>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</si>
  <si>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</si>
  <si>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</si>
  <si>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</si>
  <si>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</si>
  <si>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</si>
  <si>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</si>
  <si>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</si>
  <si>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</si>
  <si>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</si>
  <si>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</si>
  <si>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</si>
  <si>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</si>
  <si>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</si>
  <si>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</si>
  <si>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</si>
  <si>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</si>
  <si>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</si>
  <si>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</si>
  <si>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</si>
  <si>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</si>
  <si>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</si>
  <si>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</si>
  <si>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</si>
  <si>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</si>
  <si>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</si>
  <si>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</si>
  <si>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</si>
  <si>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</si>
  <si>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</si>
  <si>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</si>
  <si>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</si>
  <si>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</si>
  <si>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</si>
  <si>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</si>
  <si>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</si>
  <si>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</si>
  <si>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</si>
  <si>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</si>
  <si>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</si>
  <si>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</si>
  <si>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</si>
  <si>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</si>
  <si>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</si>
  <si>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</si>
  <si>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</si>
  <si>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</si>
  <si>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</si>
  <si>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</si>
  <si>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</si>
  <si>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</si>
  <si>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</si>
  <si>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</si>
  <si>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</si>
  <si>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</si>
  <si>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</si>
  <si>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</si>
  <si>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</si>
  <si>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</si>
  <si>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</si>
  <si>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</si>
  <si>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</si>
  <si>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</si>
  <si>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</si>
  <si>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</si>
  <si>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</si>
  <si>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</si>
  <si>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</si>
  <si>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</si>
  <si>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</si>
  <si>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</si>
  <si>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</si>
  <si>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</si>
  <si>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</si>
  <si>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</si>
  <si>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</si>
  <si>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</si>
  <si>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</si>
  <si>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</si>
  <si>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</si>
  <si>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</si>
  <si>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</si>
  <si>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</si>
  <si>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</si>
  <si>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</si>
  <si>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</si>
  <si>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</si>
  <si>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</si>
  <si>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</si>
  <si>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</si>
  <si>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</si>
  <si>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</si>
  <si>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</si>
  <si>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</si>
  <si>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</si>
  <si>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</si>
  <si>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</si>
  <si>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</si>
  <si>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</si>
  <si>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</si>
  <si>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</si>
  <si>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</si>
  <si>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</si>
  <si>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</si>
  <si>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</si>
  <si>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</si>
  <si>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</si>
  <si>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</si>
  <si>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</si>
  <si>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</si>
  <si>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</si>
  <si>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</si>
  <si>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</si>
  <si>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</si>
  <si>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</si>
  <si>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</si>
  <si>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</si>
  <si>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</si>
  <si>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</si>
  <si>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</si>
  <si>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</si>
  <si>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</si>
  <si>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</si>
  <si>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</si>
  <si>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</si>
  <si>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</si>
  <si>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</si>
  <si>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</si>
  <si>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</si>
  <si>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</si>
  <si>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</si>
  <si>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</si>
  <si>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</si>
  <si>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</si>
  <si>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</si>
  <si>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</si>
  <si>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</si>
  <si>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</si>
  <si>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</si>
  <si>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</si>
  <si>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</si>
  <si>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</si>
  <si>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</si>
  <si>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</si>
  <si>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</si>
  <si>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</si>
  <si>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</si>
  <si>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</si>
  <si>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</si>
  <si>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</si>
  <si>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</si>
  <si>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</si>
  <si>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</si>
  <si>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</si>
  <si>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</si>
  <si>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</si>
  <si>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</si>
  <si>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</si>
  <si>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</si>
  <si>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</si>
  <si>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</si>
  <si>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</si>
  <si>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</si>
  <si>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</si>
  <si>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</si>
  <si>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</si>
  <si>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</si>
  <si>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</si>
  <si>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</si>
  <si>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</si>
  <si>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</si>
  <si>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</si>
  <si>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</si>
  <si>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</si>
  <si>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</si>
  <si>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</si>
  <si>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</si>
  <si>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</si>
  <si>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</si>
  <si>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</si>
  <si>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</si>
  <si>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</si>
  <si>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</si>
  <si>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</si>
  <si>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</si>
  <si>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</si>
  <si>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</si>
  <si>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</si>
  <si>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</si>
  <si>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</si>
  <si>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</si>
  <si>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</si>
  <si>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</si>
  <si>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</si>
  <si>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</si>
  <si>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</si>
  <si>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</si>
  <si>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</si>
  <si>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</si>
  <si>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</si>
  <si>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</si>
  <si>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</si>
  <si>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</si>
  <si>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</si>
  <si>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</si>
  <si>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</si>
  <si>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</si>
  <si>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</si>
  <si>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</si>
  <si>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</si>
  <si>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</si>
  <si>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</si>
  <si>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</si>
  <si>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</si>
  <si>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</si>
  <si>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</si>
  <si>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</si>
  <si>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</si>
  <si>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</si>
  <si>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</si>
  <si>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</si>
  <si>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</si>
  <si>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</si>
  <si>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</si>
  <si>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</si>
  <si>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</si>
  <si>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</si>
  <si>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</si>
  <si>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</si>
  <si>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</si>
  <si>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</si>
  <si>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</si>
  <si>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</si>
  <si>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</si>
  <si>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</si>
  <si>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</si>
  <si>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</si>
  <si>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</si>
  <si>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</si>
  <si>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</si>
  <si>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</si>
  <si>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</si>
  <si>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</si>
  <si>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</si>
  <si>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</si>
  <si>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</si>
  <si>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</si>
  <si>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</si>
  <si>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</si>
  <si>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</si>
  <si>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</si>
  <si>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</si>
  <si>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</si>
  <si>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</si>
  <si>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</si>
  <si>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</si>
  <si>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</si>
  <si>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</si>
  <si>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</si>
  <si>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</si>
  <si>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</si>
  <si>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</si>
  <si>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</si>
  <si>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</si>
  <si>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</si>
  <si>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</si>
  <si>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</si>
  <si>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</si>
  <si>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</si>
  <si>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</si>
  <si>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</si>
  <si>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</si>
  <si>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</si>
  <si>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</si>
  <si>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</si>
  <si>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</si>
  <si>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</si>
  <si>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</si>
  <si>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</si>
  <si>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</si>
  <si>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</si>
  <si>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</si>
  <si>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</si>
  <si>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</si>
  <si>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</si>
  <si>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</si>
  <si>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</si>
  <si>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</si>
  <si>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</si>
  <si>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</si>
  <si>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</si>
  <si>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</si>
  <si>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</si>
  <si>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</si>
  <si>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</si>
  <si>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</si>
  <si>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</si>
  <si>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</si>
  <si>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</si>
  <si>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</si>
  <si>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</si>
  <si>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</si>
  <si>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</si>
  <si>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</si>
  <si>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</si>
  <si>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</si>
  <si>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</si>
  <si>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</si>
  <si>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</si>
  <si>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</si>
  <si>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</si>
  <si>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</si>
  <si>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</si>
  <si>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</si>
  <si>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</si>
  <si>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</si>
  <si>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</si>
  <si>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</si>
  <si>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</si>
  <si>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</si>
  <si>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</si>
  <si>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</si>
  <si>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</si>
  <si>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</si>
  <si>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</si>
  <si>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</si>
  <si>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</si>
  <si>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</si>
  <si>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</si>
  <si>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</si>
  <si>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</si>
  <si>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</si>
  <si>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</si>
  <si>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</si>
  <si>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</si>
  <si>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</si>
  <si>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</si>
  <si>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</si>
  <si>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</si>
  <si>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</si>
  <si>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</si>
  <si>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</si>
  <si>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</si>
  <si>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</si>
  <si>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</si>
  <si>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</si>
  <si>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</si>
  <si>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</si>
  <si>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</si>
  <si>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</si>
  <si>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</si>
  <si>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</si>
  <si>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</si>
  <si>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</si>
  <si>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</si>
  <si>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</si>
  <si>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</si>
  <si>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</si>
  <si>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</si>
  <si>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</si>
  <si>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</si>
  <si>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</si>
  <si>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</si>
  <si>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</si>
  <si>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</si>
  <si>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</si>
  <si>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</si>
  <si>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</si>
  <si>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</si>
  <si>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</si>
  <si>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</si>
  <si>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</si>
  <si>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</si>
  <si>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</si>
  <si>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</si>
  <si>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</si>
  <si>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</si>
  <si>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</si>
  <si>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</si>
  <si>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</si>
  <si>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</si>
  <si>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</si>
  <si>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</si>
  <si>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</si>
  <si>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</si>
  <si>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</si>
  <si>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</si>
  <si>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</si>
  <si>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</si>
  <si>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</si>
  <si>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</si>
  <si>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</si>
  <si>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</si>
  <si>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</si>
  <si>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</si>
  <si>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</si>
  <si>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</si>
  <si>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</si>
  <si>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</si>
  <si>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</si>
  <si>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</si>
  <si>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</si>
  <si>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</si>
  <si>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</si>
  <si>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</si>
  <si>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</si>
  <si>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</si>
  <si>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</si>
  <si>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</si>
  <si>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</si>
  <si>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</si>
  <si>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</si>
  <si>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</si>
  <si>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</si>
  <si>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</si>
  <si>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</si>
  <si>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</si>
  <si>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</si>
  <si>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</si>
  <si>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</si>
  <si>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</si>
  <si>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</si>
  <si>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</si>
  <si>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</si>
  <si>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</si>
  <si>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</si>
  <si>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</si>
  <si>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</si>
  <si>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</si>
  <si>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</si>
  <si>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</si>
  <si>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</si>
  <si>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</si>
  <si>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</si>
  <si>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</si>
  <si>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</si>
  <si>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</si>
  <si>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</si>
  <si>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</si>
  <si>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</si>
  <si>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</si>
  <si>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</si>
  <si>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</si>
  <si>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</si>
  <si>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</si>
  <si>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</si>
  <si>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</si>
  <si>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</si>
  <si>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</si>
  <si>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</si>
  <si>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</si>
  <si>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</si>
  <si>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</si>
  <si>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</si>
  <si>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</si>
  <si>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</si>
  <si>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</si>
  <si>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</si>
  <si>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</si>
  <si>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</si>
  <si>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</si>
  <si>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</si>
  <si>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</si>
  <si>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</si>
  <si>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</si>
  <si>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</si>
  <si>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</si>
  <si>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</si>
  <si>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</si>
  <si>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</si>
  <si>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</si>
  <si>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</si>
  <si>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</si>
  <si>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</si>
  <si>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</si>
  <si>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</si>
  <si>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</si>
  <si>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</si>
  <si>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</si>
  <si>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</si>
  <si>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</si>
  <si>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</si>
  <si>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</si>
  <si>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</si>
  <si>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</si>
  <si>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</si>
  <si>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</si>
  <si>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</si>
  <si>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</si>
  <si>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</si>
  <si>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</si>
  <si>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</si>
  <si>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</si>
  <si>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</si>
  <si>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</si>
  <si>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</si>
  <si>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</si>
  <si>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</si>
  <si>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</si>
  <si>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</si>
  <si>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</si>
  <si>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</si>
  <si>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</si>
  <si>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</si>
  <si>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</si>
  <si>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</si>
  <si>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</si>
  <si>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</si>
  <si>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</si>
  <si>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</si>
  <si>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</si>
  <si>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</si>
  <si>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</si>
  <si>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</si>
  <si>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</si>
  <si>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</si>
  <si>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</si>
  <si>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</si>
  <si>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</si>
  <si>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</si>
  <si>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</si>
  <si>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</si>
  <si>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</si>
  <si>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</si>
  <si>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</si>
  <si>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</si>
  <si>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</si>
  <si>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</si>
  <si>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</si>
  <si>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</si>
  <si>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</si>
  <si>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</si>
  <si>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</si>
  <si>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</si>
  <si>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</si>
  <si>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</si>
  <si>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</si>
  <si>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</si>
  <si>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</si>
  <si>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</si>
  <si>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</si>
  <si>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</si>
  <si>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</si>
  <si>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</si>
  <si>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</si>
  <si>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</si>
  <si>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</si>
  <si>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</si>
  <si>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</si>
  <si>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</si>
  <si>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</si>
  <si>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</si>
  <si>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</si>
  <si>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</si>
  <si>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</si>
  <si>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</si>
  <si>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</si>
  <si>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</si>
  <si>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</si>
  <si>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</si>
  <si>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</si>
  <si>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</si>
  <si>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</si>
  <si>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</si>
  <si>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</si>
  <si>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</si>
  <si>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</si>
  <si>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</si>
  <si>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</si>
  <si>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</si>
  <si>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</si>
  <si>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</si>
  <si>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</si>
  <si>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</si>
  <si>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</si>
  <si>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</si>
  <si>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</si>
  <si>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</si>
  <si>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</si>
  <si>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</si>
  <si>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</si>
  <si>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</si>
  <si>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</si>
  <si>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</si>
  <si>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</si>
  <si>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</si>
  <si>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</si>
  <si>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</si>
  <si>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</si>
  <si>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</si>
  <si>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</si>
  <si>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</si>
  <si>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</si>
  <si>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</si>
  <si>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</si>
  <si>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</si>
  <si>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</si>
  <si>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</si>
  <si>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</si>
  <si>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</si>
  <si>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</si>
  <si>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</si>
  <si>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</si>
  <si>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</si>
  <si>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</si>
  <si>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</si>
  <si>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</si>
  <si>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</si>
  <si>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</si>
  <si>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</si>
  <si>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</si>
  <si>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</si>
  <si>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</si>
  <si>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</si>
  <si>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</si>
  <si>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</si>
  <si>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</si>
  <si>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</si>
  <si>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</si>
  <si>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</si>
  <si>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</si>
  <si>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</si>
  <si>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</si>
  <si>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</si>
  <si>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</si>
  <si>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</si>
  <si>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</si>
  <si>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</si>
  <si>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</si>
  <si>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</si>
  <si>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</si>
  <si>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</si>
  <si>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</si>
  <si>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</si>
  <si>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</si>
  <si>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</si>
  <si>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</si>
  <si>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</si>
  <si>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</si>
  <si>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</si>
  <si>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</si>
  <si>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</si>
  <si>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</si>
  <si>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</si>
  <si>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</si>
  <si>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</si>
  <si>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</si>
  <si>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</si>
  <si>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</si>
  <si>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</si>
  <si>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</si>
  <si>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</si>
  <si>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</si>
  <si>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</si>
  <si>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</si>
  <si>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</si>
  <si>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</si>
  <si>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</si>
  <si>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</si>
  <si>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</si>
  <si>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</si>
  <si>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</si>
  <si>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</si>
  <si>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</si>
  <si>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</si>
  <si>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</si>
  <si>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</si>
  <si>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</si>
  <si>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</si>
  <si>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</si>
  <si>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</si>
  <si>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</si>
  <si>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</si>
  <si>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</si>
  <si>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</si>
  <si>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</si>
  <si>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</si>
  <si>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</si>
  <si>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</si>
  <si>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</si>
  <si>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</si>
  <si>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</si>
  <si>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</si>
  <si>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</si>
  <si>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</si>
  <si>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</si>
  <si>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</si>
  <si>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</si>
  <si>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</si>
  <si>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</si>
  <si>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</si>
  <si>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</si>
  <si>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</si>
  <si>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</si>
  <si>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</si>
  <si>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</si>
  <si>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</si>
  <si>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</si>
  <si>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</si>
  <si>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</si>
  <si>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</si>
  <si>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</si>
  <si>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</si>
  <si>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</si>
  <si>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</si>
  <si>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</si>
  <si>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</si>
  <si>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</si>
  <si>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</si>
  <si>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</si>
  <si>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</si>
  <si>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</si>
  <si>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</si>
  <si>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</si>
  <si>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</si>
  <si>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</si>
  <si>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</si>
  <si>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</si>
  <si>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</si>
  <si>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</si>
  <si>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</si>
  <si>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</si>
  <si>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</si>
  <si>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</si>
  <si>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</si>
  <si>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</si>
  <si>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</si>
  <si>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</si>
  <si>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</si>
  <si>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</si>
  <si>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</si>
  <si>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</si>
  <si>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</si>
  <si>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</si>
  <si>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</si>
  <si>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</si>
  <si>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</si>
  <si>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</si>
  <si>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</si>
  <si>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</si>
  <si>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</si>
  <si>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</si>
  <si>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</si>
  <si>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</si>
  <si>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</si>
  <si>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</si>
  <si>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</si>
  <si>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</si>
  <si>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</si>
  <si>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</si>
  <si>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</si>
  <si>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</si>
  <si>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</si>
  <si>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</si>
  <si>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</si>
  <si>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</si>
  <si>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</si>
  <si>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</si>
  <si>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</si>
  <si>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</si>
  <si>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</si>
  <si>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</si>
  <si>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</si>
  <si>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</si>
  <si>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</si>
  <si>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</si>
  <si>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</si>
  <si>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</si>
  <si>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</si>
  <si>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</si>
  <si>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</si>
  <si>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</si>
  <si>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</si>
  <si>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</si>
  <si>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</si>
  <si>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</si>
  <si>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</si>
  <si>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</si>
  <si>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</si>
  <si>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</si>
  <si>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</si>
  <si>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</si>
  <si>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</si>
  <si>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</si>
  <si>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</si>
  <si>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</si>
  <si>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</si>
  <si>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</si>
  <si>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</si>
  <si>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</si>
  <si>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</si>
  <si>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</si>
  <si>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</si>
  <si>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</si>
  <si>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</si>
  <si>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</si>
  <si>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</si>
  <si>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</si>
  <si>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</si>
  <si>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</si>
  <si>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</si>
  <si>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</si>
  <si>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</si>
  <si>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</si>
  <si>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</si>
  <si>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</si>
  <si>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</si>
  <si>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</si>
  <si>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</si>
  <si>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</si>
  <si>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</si>
  <si>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</si>
  <si>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</si>
  <si>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</si>
  <si>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</si>
  <si>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</si>
  <si>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</si>
  <si>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</si>
  <si>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</si>
  <si>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</si>
  <si>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</si>
  <si>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</si>
  <si>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</si>
  <si>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</si>
  <si>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</si>
  <si>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</si>
  <si>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</si>
  <si>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</si>
  <si>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</si>
  <si>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</si>
  <si>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</si>
  <si>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</si>
  <si>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</si>
  <si>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</si>
  <si>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</si>
  <si>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</si>
  <si>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</si>
  <si>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</si>
  <si>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</si>
  <si>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</si>
  <si>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</si>
  <si>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</si>
  <si>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</si>
  <si>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</si>
  <si>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</si>
  <si>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</si>
  <si>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</si>
  <si>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</si>
  <si>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</si>
  <si>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</si>
  <si>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</si>
  <si>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</si>
  <si>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</si>
  <si>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</si>
  <si>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</si>
  <si>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</si>
  <si>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</si>
  <si>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</si>
  <si>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</si>
  <si>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</si>
  <si>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</si>
  <si>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</si>
  <si>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</si>
  <si>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</si>
  <si>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</si>
  <si>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</si>
  <si>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</si>
  <si>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</si>
  <si>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</si>
  <si>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</si>
  <si>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</si>
  <si>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</si>
  <si>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</si>
  <si>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</si>
  <si>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</si>
  <si>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</si>
  <si>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</si>
  <si>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</si>
  <si>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</si>
  <si>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</si>
  <si>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</si>
  <si>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</si>
  <si>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</si>
  <si>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</si>
  <si>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</si>
  <si>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</si>
  <si>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</si>
  <si>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</si>
  <si>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</si>
  <si>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</si>
  <si>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</si>
  <si>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</si>
  <si>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</si>
  <si>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</si>
  <si>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</si>
  <si>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</si>
  <si>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</si>
  <si>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</si>
  <si>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</si>
  <si>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</si>
  <si>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</si>
  <si>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</si>
  <si>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</si>
  <si>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</si>
  <si>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</si>
  <si>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</si>
  <si>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</si>
  <si>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</si>
  <si>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</si>
  <si>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</si>
  <si>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</si>
  <si>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</si>
  <si>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</si>
  <si>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</si>
  <si>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</si>
  <si>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</si>
  <si>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</si>
  <si>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</si>
  <si>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</si>
  <si>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</si>
  <si>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</si>
  <si>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</si>
  <si>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</si>
  <si>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</si>
  <si>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</si>
  <si>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</si>
  <si>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</si>
  <si>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</si>
  <si>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</si>
  <si>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</si>
  <si>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</si>
  <si>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</si>
  <si>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</si>
  <si>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</si>
  <si>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</si>
  <si>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</si>
  <si>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</si>
  <si>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</si>
  <si>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</si>
  <si>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</si>
  <si>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</si>
  <si>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</si>
  <si>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</si>
  <si>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</si>
  <si>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</si>
  <si>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</si>
  <si>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</si>
  <si>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</si>
  <si>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</si>
  <si>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</si>
  <si>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</si>
  <si>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</si>
  <si>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</si>
  <si>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</si>
  <si>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</si>
  <si>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</si>
  <si>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</si>
  <si>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</si>
  <si>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</si>
  <si>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</si>
  <si>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</si>
  <si>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</si>
  <si>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</si>
  <si>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</si>
  <si>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</si>
  <si>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</si>
  <si>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</si>
  <si>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</si>
  <si>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</si>
  <si>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</si>
  <si>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</si>
  <si>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</si>
  <si>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</si>
  <si>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</si>
  <si>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</si>
  <si>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</si>
  <si>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</si>
  <si>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</si>
  <si>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</si>
  <si>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</si>
  <si>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</si>
  <si>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</si>
  <si>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</si>
  <si>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</si>
  <si>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</si>
  <si>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</si>
  <si>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</si>
  <si>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</si>
  <si>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</si>
  <si>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</si>
  <si>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</si>
  <si>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</si>
  <si>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</si>
  <si>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</si>
  <si>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</si>
  <si>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</si>
  <si>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</si>
  <si>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</si>
  <si>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</si>
  <si>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</si>
  <si>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</si>
  <si>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</si>
  <si>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</si>
  <si>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</si>
  <si>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</si>
  <si>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</si>
  <si>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</si>
  <si>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</si>
  <si>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</si>
  <si>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</si>
  <si>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</si>
  <si>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</si>
  <si>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</si>
  <si>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</si>
  <si>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</si>
  <si>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</si>
  <si>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</si>
  <si>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</si>
  <si>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</si>
  <si>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</si>
  <si>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</si>
  <si>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</si>
  <si>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</si>
  <si>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</si>
  <si>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</si>
  <si>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</si>
  <si>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</si>
  <si>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</si>
  <si>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</si>
  <si>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</si>
  <si>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</si>
  <si>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</si>
  <si>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</si>
  <si>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</si>
  <si>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</si>
  <si>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</si>
  <si>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</si>
  <si>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</si>
  <si>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</si>
  <si>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</si>
  <si>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</si>
  <si>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</si>
  <si>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</si>
  <si>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</si>
  <si>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</si>
  <si>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</si>
  <si>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</si>
  <si>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</si>
  <si>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</si>
  <si>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</si>
  <si>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</si>
  <si>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</si>
  <si>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</si>
  <si>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</si>
  <si>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</si>
  <si>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</si>
  <si>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</si>
  <si>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</si>
  <si>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</si>
  <si>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</si>
  <si>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</si>
  <si>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</si>
  <si>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</si>
  <si>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</si>
  <si>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</si>
  <si>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</si>
  <si>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</si>
  <si>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</si>
  <si>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</si>
  <si>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</si>
  <si>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</si>
  <si>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</si>
  <si>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</si>
  <si>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</si>
  <si>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</si>
  <si>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</si>
  <si>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</si>
  <si>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</si>
  <si>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</si>
  <si>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</si>
  <si>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</si>
  <si>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</si>
  <si>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</si>
  <si>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</si>
  <si>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</si>
  <si>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</si>
  <si>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</si>
  <si>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</si>
  <si>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</si>
  <si>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</si>
  <si>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</si>
  <si>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</si>
  <si>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</si>
  <si>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</si>
  <si>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</si>
  <si>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</si>
  <si>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</si>
  <si>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</si>
  <si>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</si>
  <si>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</si>
  <si>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</si>
  <si>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</si>
  <si>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</si>
  <si>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</si>
  <si>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</si>
  <si>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</si>
  <si>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</si>
  <si>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</si>
  <si>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</si>
  <si>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</si>
  <si>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</si>
  <si>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</si>
  <si>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</si>
  <si>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</si>
  <si>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</si>
  <si>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</si>
  <si>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</si>
  <si>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</si>
  <si>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</si>
  <si>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</si>
  <si>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</si>
  <si>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</si>
  <si>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</si>
  <si>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</si>
  <si>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</si>
  <si>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</si>
  <si>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</si>
  <si>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</si>
  <si>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</si>
  <si>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</si>
  <si>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</si>
  <si>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</si>
  <si>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</si>
  <si>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</si>
  <si>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</si>
  <si>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</si>
  <si>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</si>
  <si>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</si>
  <si>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</si>
  <si>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</si>
  <si>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</si>
  <si>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</si>
  <si>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</si>
  <si>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</si>
  <si>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</si>
  <si>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</si>
  <si>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</si>
  <si>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</si>
  <si>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</si>
  <si>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</si>
  <si>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</si>
  <si>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</si>
  <si>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</si>
  <si>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</si>
  <si>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</si>
  <si>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</si>
  <si>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</si>
  <si>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</si>
  <si>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</si>
  <si>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</si>
  <si>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</si>
  <si>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</si>
  <si>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</si>
  <si>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</si>
  <si>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</si>
  <si>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</si>
  <si>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</si>
  <si>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</si>
  <si>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</si>
  <si>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</si>
  <si>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</si>
  <si>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</si>
  <si>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</si>
  <si>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</si>
  <si>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</si>
  <si>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</si>
  <si>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</si>
  <si>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</si>
  <si>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</si>
  <si>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</si>
  <si>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</si>
  <si>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</si>
  <si>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</si>
  <si>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</si>
  <si>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</si>
  <si>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</si>
  <si>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</si>
  <si>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</si>
  <si>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</si>
  <si>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</si>
  <si>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</si>
  <si>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</si>
  <si>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</si>
  <si>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</si>
  <si>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</si>
  <si>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</si>
  <si>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</si>
  <si>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</si>
  <si>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</si>
  <si>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</si>
  <si>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</si>
  <si>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</si>
  <si>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</si>
  <si>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</si>
  <si>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</si>
  <si>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</si>
  <si>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</si>
  <si>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</si>
  <si>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</si>
  <si>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</si>
  <si>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</si>
  <si>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</si>
  <si>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</si>
  <si>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</si>
  <si>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</si>
  <si>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</si>
  <si>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</si>
  <si>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</si>
  <si>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</si>
  <si>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</si>
  <si>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</si>
  <si>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</si>
  <si>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</si>
  <si>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</si>
  <si>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</si>
  <si>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</si>
  <si>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</si>
  <si>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</si>
  <si>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</si>
  <si>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</si>
  <si>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</si>
  <si>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</si>
  <si>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</si>
  <si>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</si>
  <si>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</si>
  <si>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</si>
  <si>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</si>
  <si>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</si>
  <si>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</si>
  <si>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</si>
  <si>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</si>
  <si>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</si>
  <si>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</si>
  <si>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</si>
  <si>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</si>
  <si>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</si>
  <si>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</si>
  <si>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</si>
  <si>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</si>
  <si>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</si>
  <si>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</si>
  <si>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</si>
  <si>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</si>
  <si>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</si>
  <si>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</si>
  <si>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</si>
  <si>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</si>
  <si>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</si>
  <si>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</si>
  <si>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</si>
  <si>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</si>
  <si>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</si>
  <si>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</si>
  <si>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</si>
  <si>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</si>
  <si>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</si>
  <si>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</si>
  <si>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</si>
  <si>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</si>
  <si>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</si>
  <si>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</si>
  <si>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</si>
  <si>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</si>
  <si>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</si>
  <si>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</si>
  <si>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</si>
  <si>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</si>
  <si>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</si>
  <si>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</si>
  <si>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</si>
  <si>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</si>
  <si>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</si>
  <si>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</si>
  <si>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</si>
  <si>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</si>
  <si>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</si>
  <si>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</si>
  <si>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</si>
  <si>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</si>
  <si>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</si>
  <si>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</si>
  <si>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</si>
  <si>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</si>
  <si>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</si>
  <si>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</si>
  <si>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</si>
  <si>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</si>
  <si>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</si>
  <si>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</si>
  <si>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</si>
  <si>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</si>
  <si>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</si>
  <si>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</si>
  <si>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</si>
  <si>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</si>
  <si>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</si>
  <si>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</si>
  <si>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</si>
  <si>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</si>
  <si>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</si>
  <si>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</si>
  <si>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</si>
  <si>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</si>
  <si>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</si>
  <si>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</si>
  <si>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</si>
  <si>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</si>
  <si>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</si>
  <si>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</si>
  <si>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</si>
  <si>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</si>
  <si>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</si>
  <si>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</si>
  <si>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</si>
  <si>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</si>
  <si>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</si>
  <si>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</si>
  <si>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</si>
  <si>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</si>
  <si>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</si>
  <si>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</si>
  <si>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</si>
  <si>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</si>
  <si>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</si>
  <si>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</si>
  <si>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</si>
  <si>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</si>
  <si>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</si>
  <si>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</si>
  <si>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</si>
  <si>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</si>
  <si>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</si>
  <si>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</si>
  <si>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</si>
  <si>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</si>
  <si>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</si>
  <si>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</si>
  <si>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</si>
  <si>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</si>
  <si>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</si>
  <si>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</si>
  <si>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</si>
  <si>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</si>
  <si>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</si>
  <si>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</si>
  <si>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</si>
  <si>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</si>
  <si>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</si>
  <si>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</si>
  <si>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</si>
  <si>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</si>
  <si>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</si>
  <si>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</si>
  <si>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</si>
  <si>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</si>
  <si>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</si>
  <si>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</si>
  <si>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</si>
  <si>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</si>
  <si>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</si>
  <si>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</si>
  <si>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</si>
  <si>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</si>
  <si>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</si>
  <si>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</si>
  <si>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</si>
  <si>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</si>
  <si>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</si>
  <si>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</si>
  <si>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</si>
  <si>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</si>
  <si>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</si>
  <si>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</si>
  <si>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</si>
  <si>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</si>
  <si>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</si>
  <si>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</si>
  <si>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</si>
  <si>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</si>
  <si>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</si>
  <si>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</si>
  <si>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</si>
  <si>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</si>
  <si>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</si>
  <si>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</si>
  <si>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</si>
  <si>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</si>
  <si>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</si>
  <si>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</si>
  <si>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</si>
  <si>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</si>
  <si>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</si>
  <si>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</si>
  <si>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</si>
  <si>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</si>
  <si>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</si>
  <si>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</si>
  <si>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</si>
  <si>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</si>
  <si>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</si>
  <si>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</si>
  <si>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</si>
  <si>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</si>
  <si>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</si>
  <si>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</si>
  <si>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</si>
  <si>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</si>
  <si>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</si>
  <si>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</si>
  <si>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</si>
  <si>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</si>
  <si>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</si>
  <si>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</si>
  <si>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</si>
  <si>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</si>
  <si>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</si>
  <si>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</si>
  <si>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</si>
  <si>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</si>
  <si>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</si>
  <si>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</si>
  <si>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</si>
  <si>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</si>
  <si>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</si>
  <si>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</si>
  <si>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</si>
  <si>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</si>
  <si>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</si>
  <si>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</si>
  <si>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</si>
  <si>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</si>
  <si>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</si>
  <si>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</si>
  <si>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</si>
  <si>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</si>
  <si>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</si>
  <si>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</si>
  <si>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</si>
  <si>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</si>
  <si>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</si>
  <si>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</si>
  <si>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</si>
  <si>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</si>
  <si>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</si>
  <si>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</si>
  <si>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</si>
  <si>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</si>
  <si>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</si>
  <si>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</si>
  <si>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</si>
  <si>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</si>
  <si>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</si>
  <si>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</si>
  <si>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</si>
  <si>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</si>
  <si>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</si>
  <si>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</si>
  <si>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</si>
  <si>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</si>
  <si>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</si>
  <si>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</si>
  <si>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</si>
  <si>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</si>
  <si>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</si>
  <si>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</si>
  <si>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</si>
  <si>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</si>
  <si>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</si>
  <si>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</si>
  <si>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</si>
  <si>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</si>
  <si>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</si>
  <si>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</si>
  <si>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</si>
  <si>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</si>
  <si>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</si>
  <si>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</si>
  <si>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</si>
  <si>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</si>
  <si>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</si>
  <si>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</si>
  <si>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</si>
  <si>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</si>
  <si>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</si>
  <si>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</si>
  <si>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</si>
  <si>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</si>
  <si>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</si>
  <si>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</si>
  <si>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</si>
  <si>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</si>
  <si>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</si>
  <si>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</si>
  <si>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</si>
  <si>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</si>
  <si>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</si>
  <si>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</si>
  <si>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</si>
  <si>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</si>
  <si>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</si>
  <si>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</si>
  <si>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</si>
  <si>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</si>
  <si>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</si>
  <si>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</si>
  <si>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</si>
  <si>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</si>
  <si>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</si>
  <si>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</si>
  <si>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</si>
  <si>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</si>
  <si>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</si>
  <si>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</si>
  <si>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</si>
  <si>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</si>
  <si>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</si>
  <si>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</si>
  <si>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</si>
  <si>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</si>
  <si>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</si>
  <si>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</si>
  <si>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</si>
  <si>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</si>
  <si>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</si>
  <si>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</si>
  <si>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</si>
  <si>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</si>
  <si>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</si>
  <si>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</si>
  <si>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</si>
  <si>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</si>
  <si>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</si>
  <si>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</si>
  <si>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</si>
  <si>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</si>
  <si>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</si>
  <si>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</si>
  <si>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</si>
  <si>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</si>
  <si>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</si>
  <si>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</si>
  <si>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</si>
  <si>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</si>
  <si>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</si>
  <si>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</si>
  <si>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</si>
  <si>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</si>
  <si>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</si>
  <si>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</si>
  <si>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</si>
  <si>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</si>
  <si>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</si>
  <si>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</si>
  <si>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</si>
  <si>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</si>
  <si>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</si>
  <si>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</si>
  <si>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</si>
  <si>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</si>
  <si>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</si>
  <si>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</si>
  <si>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</si>
  <si>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</si>
  <si>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</si>
  <si>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</si>
  <si>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</si>
  <si>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</si>
  <si>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</si>
  <si>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</si>
  <si>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</si>
  <si>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</si>
  <si>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</si>
  <si>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</si>
  <si>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</si>
  <si>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</si>
  <si>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</si>
  <si>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</si>
  <si>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</si>
  <si>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</si>
  <si>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</si>
  <si>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</si>
  <si>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</si>
  <si>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</si>
  <si>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</si>
  <si>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</si>
  <si>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</si>
  <si>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</si>
  <si>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</si>
  <si>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</si>
  <si>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</si>
  <si>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</si>
  <si>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</si>
  <si>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</si>
  <si>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</si>
  <si>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</si>
  <si>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</si>
  <si>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</si>
  <si>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</si>
  <si>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</si>
  <si>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</si>
  <si>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</si>
  <si>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</si>
  <si>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</si>
  <si>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</si>
  <si>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</si>
  <si>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</si>
  <si>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</si>
  <si>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</si>
  <si>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</si>
  <si>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</si>
  <si>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</si>
  <si>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</si>
  <si>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</si>
  <si>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</si>
  <si>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</si>
  <si>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</si>
  <si>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</si>
  <si>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</si>
  <si>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</si>
  <si>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</si>
  <si>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</si>
  <si>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</si>
  <si>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</si>
  <si>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</si>
  <si>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</si>
  <si>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</si>
  <si>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</si>
  <si>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</si>
  <si>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</si>
  <si>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</si>
  <si>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</si>
  <si>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</si>
  <si>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</si>
  <si>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</si>
  <si>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</si>
  <si>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</si>
  <si>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</si>
  <si>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</si>
  <si>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</si>
  <si>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</si>
  <si>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</si>
  <si>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</si>
  <si>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</si>
  <si>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</si>
  <si>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</si>
  <si>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</si>
  <si>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</si>
  <si>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</si>
  <si>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</si>
  <si>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</si>
  <si>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</si>
  <si>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</si>
  <si>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</si>
  <si>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</si>
  <si>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</si>
  <si>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</si>
  <si>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</si>
  <si>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</si>
  <si>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</si>
  <si>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</si>
  <si>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</si>
  <si>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</si>
  <si>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</si>
  <si>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</si>
  <si>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</si>
  <si>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</si>
  <si>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</si>
  <si>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</si>
  <si>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</si>
  <si>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</si>
  <si>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</si>
  <si>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</si>
  <si>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</si>
  <si>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</si>
  <si>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</si>
  <si>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</si>
  <si>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</si>
  <si>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</si>
  <si>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</si>
  <si>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</si>
  <si>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</si>
  <si>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</si>
  <si>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</si>
  <si>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</si>
  <si>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</si>
  <si>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</si>
  <si>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</si>
  <si>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</si>
  <si>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</si>
  <si>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</si>
  <si>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</si>
  <si>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</si>
  <si>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</si>
  <si>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</si>
  <si>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</si>
  <si>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</si>
  <si>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</si>
  <si>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</si>
  <si>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</si>
  <si>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</si>
  <si>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</si>
  <si>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</si>
  <si>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</si>
  <si>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</si>
  <si>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</si>
  <si>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</si>
  <si>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</si>
  <si>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</si>
  <si>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</si>
  <si>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</si>
  <si>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</si>
  <si>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</si>
  <si>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</si>
  <si>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</si>
  <si>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</si>
  <si>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</si>
  <si>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</si>
  <si>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</si>
  <si>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</si>
  <si>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</si>
  <si>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</si>
  <si>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</si>
  <si>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</si>
  <si>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</si>
  <si>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</si>
  <si>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</si>
  <si>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</si>
  <si>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</si>
  <si>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</si>
  <si>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</si>
  <si>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</si>
  <si>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</si>
  <si>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</si>
  <si>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</si>
  <si>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</si>
  <si>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</si>
  <si>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</si>
  <si>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</si>
  <si>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</si>
  <si>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</si>
  <si>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</si>
  <si>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</si>
  <si>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</si>
  <si>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</si>
  <si>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</si>
  <si>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</si>
  <si>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</si>
  <si>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</si>
  <si>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</si>
  <si>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</si>
  <si>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</si>
  <si>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</si>
  <si>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</si>
  <si>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</si>
  <si>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</si>
  <si>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</si>
  <si>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</si>
  <si>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</si>
  <si>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</si>
  <si>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</si>
  <si>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</si>
  <si>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</si>
  <si>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</si>
  <si>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</si>
  <si>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</si>
  <si>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</si>
  <si>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</si>
  <si>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</si>
  <si>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</si>
  <si>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</si>
  <si>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</si>
  <si>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</si>
  <si>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</si>
  <si>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</si>
  <si>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</si>
  <si>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</si>
  <si>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</si>
  <si>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</si>
  <si>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</si>
  <si>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</si>
  <si>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</si>
  <si>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</si>
  <si>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</si>
  <si>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</si>
  <si>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</si>
  <si>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</si>
  <si>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</si>
  <si>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</si>
  <si>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</si>
  <si>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</si>
  <si>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</si>
  <si>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</si>
  <si>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</si>
  <si>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</si>
  <si>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</si>
  <si>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</si>
  <si>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</si>
  <si>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</si>
  <si>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</si>
  <si>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</si>
  <si>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</si>
  <si>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</si>
  <si>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</si>
  <si>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</si>
  <si>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</si>
  <si>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</si>
  <si>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</si>
  <si>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</si>
  <si>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</si>
  <si>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</si>
  <si>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</si>
  <si>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</si>
  <si>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</si>
  <si>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</si>
  <si>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</si>
  <si>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</si>
  <si>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</si>
  <si>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</si>
  <si>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</si>
  <si>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</si>
  <si>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</si>
  <si>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</si>
  <si>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</si>
  <si>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</si>
  <si>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</si>
  <si>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</si>
  <si>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</si>
  <si>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</si>
  <si>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</si>
  <si>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</si>
  <si>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</si>
  <si>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</si>
  <si>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</si>
  <si>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</si>
  <si>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</si>
  <si>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</si>
  <si>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</si>
  <si>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</si>
  <si>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</si>
  <si>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</si>
  <si>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</si>
  <si>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</si>
  <si>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</si>
  <si>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</si>
  <si>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</si>
  <si>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</si>
  <si>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</si>
  <si>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</si>
  <si>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</si>
  <si>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</si>
  <si>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</si>
  <si>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</si>
  <si>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</si>
  <si>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</si>
  <si>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</si>
  <si>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</si>
  <si>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</si>
  <si>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</si>
  <si>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</si>
  <si>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</si>
  <si>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</si>
  <si>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</si>
  <si>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</si>
  <si>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</si>
  <si>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</si>
  <si>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</si>
  <si>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</si>
  <si>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</si>
  <si>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</si>
  <si>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</si>
  <si>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</si>
  <si>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</si>
  <si>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</si>
  <si>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</si>
  <si>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</si>
  <si>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</si>
  <si>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</si>
  <si>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</si>
  <si>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</si>
  <si>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</si>
  <si>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</si>
  <si>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</si>
  <si>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</si>
  <si>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</si>
  <si>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</si>
  <si>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</si>
  <si>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</si>
  <si>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</si>
  <si>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</si>
  <si>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</si>
  <si>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</si>
  <si>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</si>
  <si>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</si>
  <si>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</si>
  <si>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</si>
  <si>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</si>
  <si>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</si>
  <si>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</si>
  <si>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</si>
  <si>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</si>
  <si>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</si>
  <si>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</si>
  <si>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</si>
  <si>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</si>
  <si>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</si>
  <si>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</si>
  <si>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</si>
  <si>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</si>
  <si>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</si>
  <si>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</si>
  <si>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</si>
  <si>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</si>
  <si>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</si>
  <si>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</si>
  <si>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</si>
  <si>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</si>
  <si>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</si>
  <si>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</si>
  <si>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</si>
  <si>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</si>
  <si>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</si>
  <si>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</si>
  <si>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</si>
  <si>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</si>
  <si>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</si>
  <si>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</si>
  <si>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</si>
  <si>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</si>
  <si>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</si>
  <si>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</si>
  <si>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</si>
  <si>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</si>
  <si>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</si>
  <si>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</si>
  <si>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</si>
  <si>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</si>
  <si>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</si>
  <si>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</si>
  <si>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</si>
  <si>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</si>
  <si>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</si>
  <si>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</si>
  <si>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</si>
  <si>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</si>
  <si>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</si>
  <si>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</si>
  <si>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</si>
  <si>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</si>
  <si>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</si>
  <si>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</si>
  <si>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</si>
  <si>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</si>
  <si>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</si>
  <si>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</si>
  <si>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</si>
  <si>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</si>
  <si>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</si>
  <si>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</si>
  <si>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</si>
  <si>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</si>
  <si>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</si>
  <si>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</si>
  <si>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</si>
  <si>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</si>
  <si>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</si>
  <si>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</si>
  <si>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</si>
  <si>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</si>
  <si>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</si>
  <si>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</si>
  <si>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</si>
  <si>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</si>
  <si>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</si>
  <si>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</si>
  <si>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</si>
  <si>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</si>
  <si>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</si>
  <si>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</si>
  <si>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</si>
  <si>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</si>
  <si>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</si>
  <si>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</si>
  <si>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</si>
  <si>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</si>
  <si>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</si>
  <si>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</si>
  <si>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</si>
  <si>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</si>
  <si>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</si>
  <si>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</si>
  <si>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</si>
  <si>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</si>
  <si>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</si>
  <si>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</si>
  <si>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</si>
  <si>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</si>
  <si>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</si>
  <si>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</si>
  <si>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</si>
  <si>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</si>
  <si>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</si>
  <si>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</si>
  <si>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</si>
  <si>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</si>
  <si>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</si>
  <si>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</si>
  <si>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</si>
  <si>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</si>
  <si>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</si>
  <si>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</si>
  <si>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</si>
  <si>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</si>
  <si>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</si>
  <si>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</si>
  <si>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</si>
  <si>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</si>
  <si>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</si>
  <si>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</si>
  <si>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</si>
  <si>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</si>
  <si>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</si>
  <si>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</si>
  <si>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</si>
  <si>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</si>
  <si>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</si>
  <si>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</si>
  <si>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</si>
  <si>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</si>
  <si>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</si>
  <si>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</si>
  <si>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</si>
  <si>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</si>
  <si>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</si>
  <si>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</si>
  <si>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</si>
  <si>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</si>
  <si>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</si>
  <si>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</si>
  <si>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</si>
  <si>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</si>
  <si>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</si>
  <si>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</si>
  <si>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</si>
  <si>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</si>
  <si>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</si>
  <si>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</si>
  <si>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</si>
  <si>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</si>
  <si>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</si>
  <si>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</si>
  <si>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</si>
  <si>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</si>
  <si>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</si>
  <si>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</si>
  <si>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</si>
  <si>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</si>
  <si>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</si>
  <si>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</si>
  <si>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</si>
  <si>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</si>
  <si>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</si>
  <si>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</si>
  <si>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</si>
  <si>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</si>
  <si>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</si>
  <si>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</si>
  <si>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</si>
  <si>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</si>
  <si>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</si>
  <si>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</si>
  <si>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</si>
  <si>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</si>
  <si>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</si>
  <si>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</si>
  <si>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</si>
  <si>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</si>
  <si>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</si>
  <si>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</si>
  <si>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</si>
  <si>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</si>
  <si>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</si>
  <si>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</si>
  <si>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</si>
  <si>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</si>
  <si>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</si>
  <si>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</si>
  <si>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</si>
  <si>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</si>
  <si>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</si>
  <si>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</si>
  <si>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</si>
  <si>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</si>
  <si>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</si>
  <si>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</si>
  <si>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</si>
  <si>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</si>
  <si>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</si>
  <si>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</si>
  <si>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</si>
  <si>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</si>
  <si>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</si>
  <si>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</si>
  <si>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</si>
  <si>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</si>
  <si>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</si>
  <si>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</si>
  <si>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</si>
  <si>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</si>
  <si>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</si>
  <si>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</si>
  <si>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</si>
  <si>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</si>
  <si>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</si>
  <si>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</si>
  <si>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</si>
  <si>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</si>
  <si>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</si>
  <si>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</si>
  <si>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</si>
  <si>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</si>
  <si>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</si>
  <si>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</si>
  <si>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</si>
  <si>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</si>
  <si>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</si>
  <si>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</si>
  <si>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</si>
  <si>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</si>
  <si>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</si>
  <si>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</si>
  <si>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</si>
  <si>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</si>
  <si>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</si>
  <si>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</si>
  <si>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</si>
  <si>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</si>
  <si>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</si>
  <si>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</si>
  <si>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</si>
  <si>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</si>
  <si>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</si>
  <si>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</si>
  <si>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</si>
  <si>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</si>
  <si>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</si>
  <si>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</si>
  <si>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</si>
  <si>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</si>
  <si>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</si>
  <si>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</si>
  <si>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</si>
  <si>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</si>
  <si>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</si>
  <si>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</si>
  <si>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</si>
  <si>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</si>
  <si>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</si>
  <si>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</si>
  <si>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</si>
  <si>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</si>
  <si>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</si>
  <si>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</si>
  <si>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</si>
  <si>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</si>
  <si>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</si>
  <si>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</si>
  <si>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</si>
  <si>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</si>
  <si>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</si>
  <si>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</si>
  <si>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</si>
  <si>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</si>
  <si>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</si>
  <si>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</si>
  <si>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</si>
  <si>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</si>
  <si>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</si>
  <si>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</si>
  <si>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</si>
  <si>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</si>
  <si>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</si>
  <si>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</si>
  <si>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</si>
  <si>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</si>
  <si>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</si>
  <si>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</si>
  <si>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</si>
  <si>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</si>
  <si>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</si>
  <si>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</si>
  <si>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</si>
  <si>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</si>
  <si>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</si>
  <si>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</si>
  <si>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</si>
  <si>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</si>
  <si>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</si>
  <si>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</si>
  <si>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</si>
  <si>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</si>
  <si>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</si>
  <si>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</si>
  <si>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</si>
  <si>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</si>
  <si>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</si>
  <si>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</si>
  <si>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</si>
  <si>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</si>
  <si>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</si>
  <si>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</si>
  <si>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</si>
  <si>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</si>
  <si>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</si>
  <si>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</si>
  <si>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</si>
  <si>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</si>
  <si>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</si>
  <si>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</si>
  <si>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</si>
  <si>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</si>
  <si>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</si>
  <si>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</si>
  <si>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</si>
  <si>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</si>
  <si>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</si>
  <si>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</si>
  <si>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</si>
  <si>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</si>
  <si>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</si>
  <si>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</si>
  <si>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</si>
  <si>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</si>
  <si>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</si>
  <si>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</si>
  <si>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</si>
  <si>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</si>
  <si>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</si>
  <si>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</si>
  <si>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</si>
  <si>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</si>
  <si>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</si>
  <si>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</si>
  <si>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</si>
  <si>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</si>
  <si>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</si>
  <si>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</si>
  <si>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</si>
  <si>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</si>
  <si>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</si>
  <si>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</si>
  <si>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</si>
  <si>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</si>
  <si>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</si>
  <si>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</si>
  <si>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</si>
  <si>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</si>
  <si>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</si>
  <si>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</si>
  <si>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</si>
  <si>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</si>
  <si>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</si>
  <si>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</si>
  <si>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</si>
  <si>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</si>
  <si>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</si>
  <si>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</si>
  <si>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</si>
  <si>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</si>
  <si>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</si>
  <si>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</si>
  <si>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</si>
  <si>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</si>
  <si>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</si>
  <si>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</si>
  <si>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</si>
  <si>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</si>
  <si>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</si>
  <si>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</si>
  <si>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</si>
  <si>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</si>
  <si>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</si>
  <si>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</si>
  <si>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</si>
  <si>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</si>
  <si>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</si>
  <si>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</si>
  <si>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</si>
  <si>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</si>
  <si>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</si>
  <si>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</si>
  <si>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</si>
  <si>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</si>
  <si>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</si>
  <si>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</si>
  <si>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</si>
  <si>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</si>
  <si>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</si>
  <si>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</si>
  <si>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</si>
  <si>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</si>
  <si>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</si>
  <si>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</si>
  <si>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</si>
  <si>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</si>
  <si>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</si>
  <si>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</si>
  <si>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</si>
  <si>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</si>
  <si>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</si>
  <si>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</si>
  <si>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</si>
  <si>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</si>
  <si>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</si>
  <si>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</si>
  <si>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</si>
  <si>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</si>
  <si>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</si>
  <si>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</si>
  <si>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</si>
  <si>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</si>
  <si>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</si>
  <si>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</si>
  <si>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</si>
  <si>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</si>
  <si>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</si>
  <si>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</si>
  <si>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</si>
  <si>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</si>
  <si>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</si>
  <si>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</si>
  <si>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</si>
  <si>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</si>
  <si>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</si>
  <si>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</si>
  <si>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</si>
  <si>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</si>
  <si>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</si>
  <si>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</si>
  <si>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</si>
  <si>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</si>
  <si>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</si>
  <si>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</si>
  <si>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</si>
  <si>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</si>
  <si>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</si>
  <si>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</si>
  <si>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</si>
  <si>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</si>
  <si>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</si>
  <si>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</si>
  <si>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</si>
  <si>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</si>
  <si>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</si>
  <si>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</si>
  <si>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</si>
  <si>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</si>
  <si>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</si>
  <si>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</si>
  <si>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</si>
  <si>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</si>
  <si>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</si>
  <si>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</si>
  <si>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</si>
  <si>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</si>
  <si>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</si>
  <si>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</si>
  <si>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</si>
  <si>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</si>
  <si>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</si>
  <si>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</si>
  <si>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</si>
  <si>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</si>
  <si>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</si>
  <si>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</si>
  <si>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</si>
  <si>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</si>
  <si>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</si>
  <si>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</si>
  <si>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</si>
  <si>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</si>
  <si>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</si>
  <si>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</si>
  <si>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</si>
  <si>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</si>
  <si>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</si>
  <si>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</si>
  <si>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</si>
  <si>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</si>
  <si>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</si>
  <si>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</si>
  <si>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</si>
  <si>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</si>
  <si>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</si>
  <si>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</si>
  <si>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</si>
  <si>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</si>
  <si>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</si>
  <si>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</si>
  <si>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</si>
  <si>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</si>
  <si>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</si>
  <si>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</si>
  <si>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</si>
  <si>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</si>
  <si>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</si>
  <si>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</si>
  <si>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</si>
  <si>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</si>
  <si>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</si>
  <si>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</si>
  <si>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</si>
  <si>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</si>
  <si>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</si>
  <si>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</si>
  <si>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</si>
  <si>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</si>
  <si>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</si>
  <si>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</si>
  <si>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</si>
  <si>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</si>
  <si>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</si>
  <si>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</si>
  <si>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</si>
  <si>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</si>
  <si>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</si>
  <si>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</si>
  <si>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</si>
  <si>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</si>
  <si>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</si>
  <si>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</si>
  <si>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</si>
  <si>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</si>
  <si>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</si>
  <si>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</si>
  <si>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</si>
  <si>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</si>
  <si>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</si>
  <si>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</si>
  <si>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</si>
  <si>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</si>
  <si>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</si>
  <si>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</si>
  <si>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</si>
  <si>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</si>
  <si>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</si>
  <si>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</si>
  <si>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</si>
  <si>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</si>
  <si>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</si>
  <si>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</si>
  <si>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</si>
  <si>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</si>
  <si>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</si>
  <si>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</si>
  <si>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</si>
  <si>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</si>
  <si>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</si>
  <si>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</si>
  <si>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</si>
  <si>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</si>
  <si>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</si>
  <si>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</si>
  <si>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</si>
  <si>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</si>
  <si>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</si>
  <si>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</si>
  <si>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</si>
  <si>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</si>
  <si>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</si>
  <si>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</si>
  <si>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</si>
  <si>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</si>
  <si>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</si>
  <si>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</si>
  <si>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</si>
  <si>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</si>
  <si>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</si>
  <si>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</si>
  <si>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</si>
  <si>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</si>
  <si>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</si>
  <si>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</si>
  <si>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</si>
  <si>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</si>
  <si>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</si>
  <si>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</si>
  <si>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</si>
  <si>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</si>
  <si>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</si>
  <si>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</si>
  <si>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</si>
  <si>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</si>
  <si>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</si>
  <si>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</si>
  <si>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</si>
  <si>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</si>
  <si>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</si>
  <si>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</si>
  <si>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</si>
  <si>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</si>
  <si>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</si>
  <si>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</si>
  <si>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</si>
  <si>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</si>
  <si>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</si>
  <si>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</si>
  <si>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</si>
  <si>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</si>
  <si>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</si>
  <si>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</si>
  <si>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</si>
  <si>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</si>
  <si>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</si>
  <si>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</si>
  <si>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</si>
  <si>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</si>
  <si>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</si>
  <si>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</si>
  <si>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</si>
  <si>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</si>
  <si>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</si>
  <si>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</si>
  <si>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</si>
  <si>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</si>
  <si>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</si>
  <si>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</si>
  <si>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</si>
  <si>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</si>
  <si>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</si>
  <si>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</si>
  <si>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</si>
  <si>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</si>
  <si>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</si>
  <si>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</si>
  <si>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</si>
  <si>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</si>
  <si>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</si>
  <si>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</si>
  <si>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</si>
  <si>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</si>
  <si>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</si>
  <si>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</si>
  <si>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</si>
  <si>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</si>
  <si>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</si>
  <si>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</si>
  <si>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</si>
  <si>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</si>
  <si>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</si>
  <si>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</si>
  <si>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</si>
  <si>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</si>
  <si>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</si>
  <si>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</si>
  <si>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</si>
  <si>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</si>
  <si>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</si>
  <si>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</si>
  <si>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</si>
  <si>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</si>
  <si>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</si>
  <si>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</si>
  <si>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</si>
  <si>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</si>
  <si>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</si>
  <si>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</si>
  <si>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</si>
  <si>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</si>
  <si>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</si>
  <si>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</si>
  <si>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</si>
  <si>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</si>
  <si>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</si>
  <si>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</si>
  <si>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</si>
  <si>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</si>
  <si>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</si>
  <si>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</si>
  <si>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</si>
  <si>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</si>
  <si>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</si>
  <si>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</si>
  <si>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</si>
  <si>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</si>
  <si>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</si>
  <si>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</si>
  <si>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</si>
  <si>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</si>
  <si>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</si>
  <si>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</si>
  <si>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</si>
  <si>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</si>
  <si>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</si>
  <si>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</si>
  <si>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</si>
  <si>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</si>
  <si>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</si>
  <si>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</si>
  <si>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</si>
  <si>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</si>
  <si>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</si>
  <si>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</si>
  <si>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</si>
  <si>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</si>
  <si>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</si>
  <si>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</si>
  <si>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</si>
  <si>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</si>
  <si>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</si>
  <si>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</si>
  <si>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</si>
  <si>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</si>
  <si>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</si>
  <si>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</si>
  <si>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</si>
  <si>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</si>
  <si>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</si>
  <si>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</si>
  <si>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</si>
  <si>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</si>
  <si>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</si>
  <si>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</si>
  <si>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</si>
  <si>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</si>
  <si>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</si>
  <si>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</si>
  <si>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</si>
  <si>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</si>
  <si>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</si>
  <si>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</si>
  <si>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</si>
  <si>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</si>
  <si>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</si>
  <si>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</si>
  <si>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</si>
  <si>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</si>
  <si>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</si>
  <si>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</si>
  <si>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</si>
  <si>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</si>
  <si>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</si>
  <si>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</si>
  <si>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</si>
  <si>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</si>
  <si>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</si>
  <si>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</si>
  <si>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</si>
  <si>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</si>
  <si>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</si>
  <si>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</si>
  <si>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</si>
  <si>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</si>
  <si>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</si>
  <si>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</si>
  <si>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</si>
  <si>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</si>
  <si>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</si>
  <si>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</si>
  <si>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</si>
  <si>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</si>
  <si>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</si>
  <si>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</si>
  <si>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</si>
  <si>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</si>
  <si>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</si>
  <si>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</si>
  <si>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</si>
  <si>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</si>
  <si>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</si>
  <si>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</si>
  <si>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</si>
  <si>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</si>
  <si>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</si>
  <si>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</si>
  <si>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</si>
  <si>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</si>
  <si>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</si>
  <si>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</si>
  <si>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</si>
  <si>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</si>
  <si>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</si>
  <si>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</si>
  <si>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</si>
  <si>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</si>
  <si>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</si>
  <si>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</si>
  <si>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</si>
  <si>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</si>
  <si>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</si>
  <si>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</si>
  <si>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</si>
  <si>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</si>
  <si>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</si>
  <si>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</si>
  <si>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</si>
  <si>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</si>
  <si>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</si>
  <si>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</si>
  <si>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</si>
  <si>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</si>
  <si>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</si>
  <si>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</si>
  <si>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</si>
  <si>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</si>
  <si>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</si>
  <si>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</si>
  <si>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</si>
  <si>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</si>
  <si>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</si>
  <si>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</si>
  <si>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</si>
  <si>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</si>
  <si>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</si>
  <si>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</si>
  <si>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</si>
  <si>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</si>
  <si>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</si>
  <si>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</si>
  <si>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</si>
  <si>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</si>
  <si>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</si>
  <si>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</si>
  <si>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</si>
  <si>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</si>
  <si>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</si>
  <si>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</si>
  <si>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</si>
  <si>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</si>
  <si>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</si>
  <si>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</si>
  <si>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</si>
  <si>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</si>
  <si>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</si>
  <si>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</si>
  <si>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</si>
  <si>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</si>
  <si>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</si>
  <si>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</si>
  <si>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</si>
  <si>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</si>
  <si>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</si>
  <si>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</si>
  <si>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</si>
  <si>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</si>
  <si>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</si>
  <si>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</si>
  <si>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</si>
  <si>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</si>
  <si>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</si>
  <si>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</si>
  <si>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</si>
  <si>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</si>
  <si>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</si>
  <si>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</si>
  <si>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</si>
  <si>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</si>
  <si>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</si>
  <si>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</si>
  <si>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</si>
  <si>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</si>
  <si>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</si>
  <si>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</si>
  <si>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</si>
  <si>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</si>
  <si>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</si>
  <si>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</si>
  <si>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</si>
  <si>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</si>
  <si>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</si>
  <si>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</si>
  <si>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</si>
  <si>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</si>
  <si>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</si>
  <si>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</si>
  <si>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</si>
  <si>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</si>
  <si>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</si>
  <si>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</si>
  <si>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</si>
  <si>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</si>
  <si>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</si>
  <si>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</si>
  <si>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</si>
  <si>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</si>
  <si>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</si>
  <si>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</si>
  <si>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</si>
  <si>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</si>
  <si>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</si>
  <si>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</si>
  <si>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</si>
  <si>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</si>
  <si>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</si>
  <si>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</si>
  <si>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</si>
  <si>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</si>
  <si>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</si>
  <si>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</si>
  <si>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</si>
  <si>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</si>
  <si>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</si>
  <si>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</si>
  <si>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</si>
  <si>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</si>
  <si>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</si>
  <si>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</si>
  <si>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</si>
  <si>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</si>
  <si>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</si>
  <si>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</si>
  <si>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</si>
  <si>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</si>
  <si>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</si>
  <si>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</si>
  <si>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</si>
  <si>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</si>
  <si>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</si>
  <si>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</si>
  <si>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</si>
  <si>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</si>
  <si>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</si>
  <si>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</si>
  <si>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</si>
  <si>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</si>
  <si>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</si>
  <si>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</si>
  <si>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</si>
  <si>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</si>
  <si>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</si>
  <si>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</si>
  <si>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</si>
  <si>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</si>
  <si>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</si>
  <si>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</si>
  <si>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</si>
  <si>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</si>
  <si>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</si>
  <si>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</si>
  <si>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</si>
  <si>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</si>
  <si>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</si>
  <si>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</si>
  <si>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</si>
  <si>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</si>
  <si>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</si>
  <si>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</si>
  <si>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</si>
  <si>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</si>
  <si>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</si>
  <si>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</si>
  <si>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</si>
  <si>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</si>
  <si>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</si>
  <si>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</si>
  <si>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</si>
  <si>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</si>
  <si>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</si>
  <si>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</si>
  <si>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</si>
  <si>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</si>
  <si>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</si>
  <si>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</si>
  <si>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</si>
  <si>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</si>
  <si>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</si>
  <si>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</si>
  <si>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</si>
  <si>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</si>
  <si>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</si>
  <si>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</si>
  <si>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</si>
  <si>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</si>
  <si>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</si>
  <si>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</si>
  <si>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</si>
  <si>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</si>
  <si>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</si>
  <si>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</si>
  <si>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</si>
  <si>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</si>
  <si>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</si>
  <si>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</si>
  <si>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</si>
  <si>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</si>
  <si>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</si>
  <si>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</si>
  <si>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</si>
  <si>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</si>
  <si>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</si>
  <si>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</si>
  <si>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</si>
  <si>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</si>
  <si>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</si>
  <si>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</si>
  <si>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</si>
  <si>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</si>
  <si>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</si>
  <si>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</si>
  <si>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</si>
  <si>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</si>
  <si>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</si>
  <si>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</si>
  <si>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</si>
  <si>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</si>
  <si>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</si>
  <si>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</si>
  <si>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</si>
  <si>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</si>
  <si>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</si>
  <si>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</si>
  <si>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</si>
  <si>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</si>
  <si>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</si>
  <si>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</si>
  <si>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</si>
  <si>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</si>
  <si>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</si>
  <si>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</si>
  <si>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</si>
  <si>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</si>
  <si>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</si>
  <si>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</si>
  <si>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</si>
  <si>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</si>
  <si>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</si>
  <si>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</si>
  <si>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</si>
  <si>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</si>
  <si>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</si>
  <si>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</si>
  <si>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</si>
  <si>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</si>
  <si>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</si>
  <si>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</si>
  <si>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</si>
  <si>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</si>
  <si>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</si>
  <si>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</si>
  <si>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</si>
  <si>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</si>
  <si>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</si>
  <si>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</si>
  <si>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</si>
  <si>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</si>
  <si>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</si>
  <si>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</si>
  <si>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</si>
  <si>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</si>
  <si>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</si>
  <si>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</si>
  <si>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</si>
  <si>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</si>
  <si>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</si>
  <si>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</si>
  <si>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</si>
  <si>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</si>
  <si>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</si>
  <si>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</si>
  <si>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</si>
  <si>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</si>
  <si>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</si>
  <si>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</si>
  <si>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</si>
  <si>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</si>
  <si>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</si>
  <si>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</si>
  <si>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</si>
  <si>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</si>
  <si>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</si>
  <si>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</si>
  <si>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</si>
  <si>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</si>
  <si>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</si>
  <si>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</si>
  <si>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</si>
  <si>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</si>
  <si>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</si>
  <si>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</si>
  <si>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</si>
  <si>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</si>
  <si>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</si>
  <si>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</si>
  <si>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</si>
  <si>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</si>
  <si>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</si>
  <si>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</si>
  <si>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</si>
  <si>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</si>
  <si>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</si>
  <si>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</si>
  <si>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</si>
  <si>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</si>
  <si>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</si>
  <si>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</si>
  <si>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</si>
  <si>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</si>
  <si>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</si>
  <si>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</si>
  <si>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</si>
  <si>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</si>
  <si>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</si>
  <si>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</si>
  <si>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</si>
  <si>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</si>
  <si>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</si>
  <si>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</si>
  <si>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</si>
  <si>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</si>
  <si>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</si>
  <si>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</si>
  <si>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</si>
  <si>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</si>
  <si>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</si>
  <si>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</si>
  <si>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</si>
  <si>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</si>
  <si>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</si>
  <si>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</si>
  <si>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</si>
  <si>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</si>
  <si>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</si>
  <si>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</si>
  <si>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</si>
  <si>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</si>
  <si>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</si>
  <si>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</si>
  <si>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</si>
  <si>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</si>
  <si>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</si>
  <si>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</si>
  <si>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</si>
  <si>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</si>
  <si>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</si>
  <si>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</si>
  <si>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</si>
  <si>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</si>
  <si>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</si>
  <si>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</si>
  <si>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</si>
  <si>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</si>
  <si>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</si>
  <si>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</si>
  <si>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</si>
  <si>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</si>
  <si>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</si>
  <si>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</si>
  <si>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</si>
  <si>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</si>
  <si>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</si>
  <si>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</si>
  <si>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</si>
  <si>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</si>
  <si>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</si>
  <si>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</si>
  <si>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</si>
  <si>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</si>
  <si>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</si>
  <si>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</si>
  <si>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</si>
  <si>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</si>
  <si>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</si>
  <si>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</si>
  <si>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</si>
  <si>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</si>
  <si>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</si>
  <si>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</si>
  <si>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</si>
  <si>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</si>
  <si>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</si>
  <si>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</si>
  <si>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</si>
  <si>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</si>
  <si>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</si>
  <si>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</si>
  <si>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</si>
  <si>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</si>
  <si>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</si>
  <si>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</si>
  <si>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</si>
  <si>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</si>
  <si>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</si>
  <si>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</si>
  <si>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</si>
  <si>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</si>
  <si>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</si>
  <si>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</si>
  <si>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</si>
  <si>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</si>
  <si>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</si>
  <si>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</si>
  <si>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</si>
  <si>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</si>
  <si>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</si>
  <si>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</si>
  <si>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</si>
  <si>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</si>
  <si>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</si>
  <si>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</si>
  <si>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</si>
  <si>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</si>
  <si>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</si>
  <si>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</si>
  <si>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</si>
  <si>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</si>
  <si>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</si>
  <si>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</si>
  <si>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</si>
  <si>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</si>
  <si>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</si>
  <si>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</si>
  <si>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</si>
  <si>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</si>
  <si>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</si>
  <si>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</si>
  <si>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</si>
  <si>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</si>
  <si>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</si>
  <si>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</si>
  <si>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</si>
  <si>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</si>
  <si>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</si>
  <si>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</si>
  <si>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</si>
  <si>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</si>
  <si>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</si>
  <si>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</si>
  <si>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</si>
  <si>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</si>
  <si>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</si>
  <si>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</si>
  <si>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</si>
  <si>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</si>
  <si>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</si>
  <si>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</si>
  <si>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</si>
  <si>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</si>
  <si>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</si>
  <si>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</si>
  <si>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</si>
  <si>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</si>
  <si>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</si>
  <si>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</si>
  <si>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</si>
  <si>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</si>
  <si>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</si>
  <si>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</si>
  <si>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</si>
  <si>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</si>
  <si>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</si>
  <si>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</si>
  <si>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</si>
  <si>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</si>
  <si>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</si>
  <si>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</si>
  <si>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</si>
  <si>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</si>
  <si>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</si>
  <si>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</si>
  <si>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</si>
  <si>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</si>
  <si>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</si>
  <si>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</si>
  <si>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</si>
  <si>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</si>
  <si>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</si>
  <si>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</si>
  <si>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</si>
  <si>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</si>
  <si>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</si>
  <si>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</si>
  <si>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</si>
  <si>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</si>
  <si>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</si>
  <si>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</si>
  <si>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</si>
  <si>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</si>
  <si>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</si>
  <si>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</si>
  <si>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</si>
  <si>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</si>
  <si>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</si>
  <si>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</si>
  <si>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</si>
  <si>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</si>
  <si>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</si>
  <si>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</si>
  <si>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</si>
  <si>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</si>
  <si>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</si>
  <si>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</si>
  <si>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</si>
  <si>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</si>
  <si>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</si>
  <si>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</si>
  <si>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</si>
  <si>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</si>
  <si>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</si>
  <si>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</si>
  <si>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</si>
  <si>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</si>
  <si>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</si>
  <si>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</si>
  <si>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</si>
  <si>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</si>
  <si>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</si>
  <si>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</si>
  <si>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</si>
  <si>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</si>
  <si>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</si>
  <si>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</si>
  <si>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</si>
  <si>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</si>
  <si>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</si>
  <si>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</si>
  <si>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</si>
  <si>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</si>
  <si>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</si>
  <si>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</si>
  <si>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</si>
  <si>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</si>
  <si>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</si>
  <si>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</si>
  <si>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</si>
  <si>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</si>
  <si>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</si>
  <si>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</si>
  <si>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</si>
  <si>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</si>
  <si>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</si>
  <si>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</si>
  <si>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</si>
  <si>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</si>
  <si>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</si>
  <si>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</si>
  <si>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</si>
  <si>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</si>
  <si>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</si>
  <si>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</si>
  <si>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</si>
  <si>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</si>
  <si>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</si>
  <si>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</si>
  <si>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</si>
  <si>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</si>
  <si>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</si>
  <si>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</si>
  <si>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</si>
  <si>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</si>
  <si>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</si>
  <si>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</si>
  <si>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</si>
  <si>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</si>
  <si>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</si>
  <si>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</si>
  <si>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</si>
  <si>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</si>
  <si>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</si>
  <si>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</si>
  <si>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</si>
  <si>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</si>
  <si>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</si>
  <si>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</si>
  <si>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</si>
  <si>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</si>
  <si>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</si>
  <si>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</si>
  <si>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</si>
  <si>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</si>
  <si>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</si>
  <si>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</si>
  <si>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</si>
  <si>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</si>
  <si>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</si>
  <si>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</si>
  <si>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</si>
  <si>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</si>
  <si>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</si>
  <si>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</si>
  <si>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</si>
  <si>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</si>
  <si>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</si>
  <si>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</si>
  <si>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</si>
  <si>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</si>
  <si>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</si>
  <si>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</si>
  <si>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</si>
  <si>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</si>
  <si>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</si>
  <si>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</si>
  <si>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</si>
  <si>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</si>
  <si>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</si>
  <si>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</si>
  <si>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</si>
  <si>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</si>
  <si>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</si>
  <si>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</si>
  <si>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</si>
  <si>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</si>
  <si>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</si>
  <si>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</si>
  <si>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</si>
  <si>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</si>
  <si>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</si>
  <si>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</si>
  <si>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</si>
  <si>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</si>
  <si>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</si>
  <si>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</si>
  <si>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</si>
  <si>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</si>
  <si>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</si>
  <si>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</si>
  <si>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</si>
  <si>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</si>
  <si>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</si>
  <si>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</si>
  <si>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</si>
  <si>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</si>
  <si>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</si>
  <si>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</si>
  <si>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</si>
  <si>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</si>
  <si>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</si>
  <si>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</si>
  <si>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</si>
  <si>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</si>
  <si>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</si>
  <si>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</si>
  <si>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</si>
  <si>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</si>
  <si>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</si>
  <si>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</si>
  <si>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</si>
  <si>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</si>
  <si>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</si>
  <si>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</si>
  <si>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</si>
  <si>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</si>
  <si>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</si>
  <si>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</si>
  <si>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</si>
  <si>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</si>
  <si>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</si>
  <si>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</si>
  <si>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</si>
  <si>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</si>
  <si>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</si>
  <si>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</si>
  <si>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</si>
  <si>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</si>
  <si>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</si>
  <si>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</si>
  <si>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</si>
  <si>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</si>
  <si>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</si>
  <si>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</si>
  <si>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</si>
  <si>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</si>
  <si>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</si>
  <si>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</si>
  <si>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</si>
  <si>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</si>
  <si>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</si>
  <si>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</si>
  <si>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</si>
  <si>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</si>
  <si>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</si>
  <si>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</si>
  <si>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</si>
  <si>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</si>
  <si>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</si>
  <si>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</si>
  <si>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</si>
  <si>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</si>
  <si>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</si>
  <si>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</si>
  <si>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</si>
  <si>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</si>
  <si>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</si>
  <si>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</si>
  <si>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</si>
  <si>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</si>
  <si>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</si>
  <si>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</si>
  <si>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</si>
  <si>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</si>
  <si>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</si>
  <si>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</si>
  <si>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</si>
  <si>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</si>
  <si>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</si>
  <si>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</si>
  <si>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</si>
  <si>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</si>
  <si>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</si>
  <si>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</si>
  <si>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</si>
  <si>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</si>
  <si>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</si>
  <si>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</si>
  <si>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</si>
  <si>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</si>
  <si>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</si>
  <si>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</si>
  <si>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</si>
  <si>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</si>
  <si>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</si>
  <si>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</si>
  <si>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</si>
  <si>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</si>
  <si>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</si>
  <si>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</si>
  <si>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</si>
  <si>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</si>
  <si>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</si>
  <si>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</si>
  <si>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</si>
  <si>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</si>
  <si>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</si>
  <si>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</si>
  <si>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</si>
  <si>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</si>
  <si>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</si>
  <si>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</si>
  <si>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</si>
  <si>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</si>
  <si>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</si>
  <si>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</si>
  <si>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</si>
  <si>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</si>
  <si>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</si>
  <si>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</si>
  <si>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</si>
  <si>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</si>
  <si>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</si>
  <si>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</si>
  <si>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</si>
  <si>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</si>
  <si>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</si>
  <si>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</si>
  <si>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</si>
  <si>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</si>
  <si>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</si>
  <si>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</si>
  <si>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</si>
  <si>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</si>
  <si>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</si>
  <si>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</si>
  <si>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</si>
  <si>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</si>
  <si>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</si>
  <si>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</si>
  <si>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</si>
  <si>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</si>
  <si>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</si>
  <si>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</si>
  <si>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</si>
  <si>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</si>
  <si>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</si>
  <si>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</si>
  <si>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</si>
  <si>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</si>
  <si>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</si>
  <si>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</si>
  <si>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</si>
  <si>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</si>
  <si>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</si>
  <si>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</si>
  <si>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</si>
  <si>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</si>
  <si>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</si>
  <si>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</si>
  <si>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</si>
  <si>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</si>
  <si>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</si>
  <si>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</si>
  <si>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</si>
  <si>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</si>
  <si>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</si>
  <si>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</si>
  <si>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</si>
  <si>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</si>
  <si>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</si>
  <si>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</si>
  <si>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</si>
  <si>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</si>
  <si>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</si>
  <si>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</si>
  <si>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</si>
  <si>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</si>
  <si>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</si>
  <si>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</si>
  <si>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</si>
  <si>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</si>
  <si>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</si>
  <si>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</si>
  <si>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</si>
  <si>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</si>
  <si>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</si>
  <si>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</si>
  <si>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</si>
  <si>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</si>
  <si>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</si>
  <si>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</si>
  <si>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</si>
  <si>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</si>
  <si>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</si>
  <si>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</si>
  <si>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</si>
  <si>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</si>
  <si>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</si>
  <si>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</si>
  <si>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</si>
  <si>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</si>
  <si>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</si>
  <si>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</si>
  <si>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</si>
  <si>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</si>
  <si>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</si>
  <si>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</si>
  <si>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</si>
  <si>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</si>
  <si>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</si>
  <si>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</si>
  <si>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</si>
  <si>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</si>
  <si>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</si>
  <si>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</si>
  <si>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</si>
  <si>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</si>
  <si>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</si>
  <si>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</si>
  <si>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</si>
  <si>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</si>
  <si>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</si>
  <si>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</si>
  <si>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</si>
  <si>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</si>
  <si>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</si>
  <si>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</si>
  <si>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</si>
  <si>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</si>
  <si>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</si>
  <si>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</si>
  <si>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</si>
  <si>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</si>
  <si>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</si>
  <si>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</si>
  <si>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</si>
  <si>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</si>
  <si>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</si>
  <si>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</si>
  <si>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</si>
  <si>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</si>
  <si>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</si>
  <si>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</si>
  <si>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</si>
  <si>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</si>
  <si>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</si>
  <si>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</si>
  <si>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</si>
  <si>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</si>
  <si>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</si>
  <si>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</si>
  <si>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</si>
  <si>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</si>
  <si>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</si>
  <si>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</si>
  <si>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</si>
  <si>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</si>
  <si>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</si>
  <si>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</si>
  <si>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</si>
  <si>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</si>
  <si>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</si>
  <si>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</si>
  <si>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</si>
  <si>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</si>
  <si>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</si>
  <si>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</si>
  <si>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</si>
  <si>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</si>
  <si>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</si>
  <si>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</si>
  <si>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</si>
  <si>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</si>
  <si>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</si>
  <si>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</si>
  <si>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</si>
  <si>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</si>
  <si>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</si>
  <si>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</si>
  <si>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</si>
  <si>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</si>
  <si>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</si>
  <si>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</si>
  <si>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</si>
  <si>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</si>
  <si>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</si>
  <si>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</si>
  <si>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</si>
  <si>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</si>
  <si>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</si>
  <si>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</si>
  <si>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</si>
  <si>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</si>
  <si>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</si>
  <si>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</si>
  <si>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</si>
  <si>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</si>
  <si>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</si>
  <si>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</si>
  <si>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</si>
  <si>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</si>
  <si>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</si>
  <si>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</si>
  <si>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</si>
  <si>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</si>
  <si>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</si>
  <si>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</si>
  <si>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</si>
  <si>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</si>
  <si>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</si>
  <si>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</si>
  <si>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</si>
  <si>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</si>
  <si>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</si>
  <si>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</si>
  <si>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</si>
  <si>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</si>
  <si>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</si>
  <si>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</si>
  <si>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</si>
  <si>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</si>
  <si>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</si>
  <si>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</si>
  <si>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</si>
  <si>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</si>
  <si>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</si>
  <si>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</si>
  <si>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</si>
  <si>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</si>
  <si>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</si>
  <si>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</si>
  <si>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</si>
  <si>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</si>
  <si>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</si>
  <si>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</si>
  <si>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</si>
  <si>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</si>
  <si>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</si>
  <si>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</si>
  <si>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</si>
  <si>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</si>
  <si>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</si>
  <si>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</si>
  <si>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</si>
  <si>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</si>
  <si>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</si>
  <si>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</si>
  <si>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</si>
  <si>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</si>
  <si>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</si>
  <si>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</si>
  <si>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</si>
  <si>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</si>
  <si>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</si>
  <si>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</si>
  <si>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</si>
  <si>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</si>
  <si>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</si>
  <si>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</si>
  <si>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</si>
  <si>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</si>
  <si>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</si>
  <si>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</si>
  <si>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</si>
  <si>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</si>
  <si>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</si>
  <si>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</si>
  <si>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</si>
  <si>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</si>
  <si>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</si>
  <si>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</si>
  <si>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</si>
  <si>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</si>
  <si>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</si>
  <si>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</si>
  <si>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</si>
  <si>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</si>
  <si>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</si>
  <si>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</si>
  <si>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</si>
  <si>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</si>
  <si>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</si>
  <si>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</si>
  <si>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</si>
  <si>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</si>
  <si>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</si>
  <si>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</si>
  <si>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</si>
  <si>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</si>
  <si>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</si>
  <si>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</si>
  <si>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</si>
  <si>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</si>
  <si>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</si>
  <si>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</si>
  <si>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</si>
  <si>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</si>
  <si>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</si>
  <si>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</si>
  <si>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</si>
  <si>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</si>
  <si>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</si>
  <si>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</si>
  <si>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</si>
  <si>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</si>
  <si>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</si>
  <si>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</si>
  <si>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</si>
  <si>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</si>
  <si>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</si>
  <si>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</si>
  <si>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</si>
  <si>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</si>
  <si>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</si>
  <si>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</si>
  <si>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</si>
  <si>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</si>
  <si>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</si>
  <si>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</si>
  <si>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</si>
  <si>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</si>
  <si>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</si>
  <si>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</si>
  <si>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</si>
  <si>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</si>
  <si>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</si>
  <si>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</si>
  <si>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</si>
  <si>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</si>
  <si>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</si>
  <si>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</si>
  <si>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</si>
  <si>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</si>
  <si>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</si>
  <si>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</si>
  <si>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</si>
  <si>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</si>
  <si>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</si>
  <si>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</si>
  <si>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</si>
  <si>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</si>
  <si>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</si>
  <si>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</si>
  <si>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</si>
  <si>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</si>
  <si>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</si>
  <si>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</si>
  <si>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</si>
  <si>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</si>
  <si>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</si>
  <si>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</si>
  <si>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</si>
  <si>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</si>
  <si>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</si>
  <si>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</si>
  <si>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</si>
  <si>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</si>
  <si>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</si>
  <si>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</si>
  <si>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</si>
  <si>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</si>
  <si>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</si>
  <si>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</si>
  <si>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</si>
  <si>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</si>
  <si>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</si>
  <si>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</si>
  <si>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</si>
  <si>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</si>
  <si>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</si>
  <si>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</si>
  <si>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</si>
  <si>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</si>
  <si>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</si>
  <si>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</si>
  <si>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</si>
  <si>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</si>
  <si>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</si>
  <si>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</si>
  <si>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</si>
  <si>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</si>
  <si>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</si>
  <si>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</si>
  <si>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</si>
  <si>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</si>
  <si>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</si>
  <si>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</si>
  <si>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</si>
  <si>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</si>
  <si>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</si>
  <si>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</si>
  <si>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</si>
  <si>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</si>
  <si>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</si>
  <si>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</si>
  <si>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</si>
  <si>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</si>
  <si>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</si>
  <si>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</si>
  <si>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</si>
  <si>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</si>
  <si>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</si>
  <si>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</si>
  <si>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</si>
  <si>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</si>
  <si>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</si>
  <si>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</si>
  <si>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</si>
  <si>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</si>
  <si>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</si>
  <si>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</si>
  <si>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</si>
  <si>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</si>
  <si>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</si>
  <si>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</si>
  <si>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</si>
  <si>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</si>
  <si>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</si>
  <si>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</si>
  <si>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</si>
  <si>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</si>
  <si>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</si>
  <si>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</si>
  <si>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</si>
  <si>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</si>
  <si>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</si>
  <si>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</si>
  <si>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</si>
  <si>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</si>
  <si>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</si>
  <si>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</si>
  <si>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</si>
  <si>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</si>
  <si>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</si>
  <si>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</si>
  <si>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</si>
  <si>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</si>
  <si>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</si>
  <si>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</si>
  <si>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</si>
  <si>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</si>
  <si>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</si>
  <si>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</si>
  <si>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</si>
  <si>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</si>
  <si>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</si>
  <si>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</si>
  <si>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</si>
  <si>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</si>
  <si>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</si>
  <si>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</si>
  <si>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</si>
  <si>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</si>
  <si>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</si>
  <si>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</si>
  <si>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</si>
  <si>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</si>
  <si>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</si>
  <si>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</si>
  <si>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</si>
  <si>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</si>
  <si>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</si>
  <si>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</si>
  <si>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</si>
  <si>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</si>
  <si>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</si>
  <si>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</si>
  <si>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</si>
  <si>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</si>
  <si>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</si>
  <si>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</si>
  <si>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</si>
  <si>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</si>
  <si>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</si>
  <si>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</si>
  <si>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</si>
  <si>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</si>
  <si>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</si>
  <si>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</si>
  <si>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</si>
  <si>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</si>
  <si>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</si>
  <si>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</si>
  <si>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</si>
  <si>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</si>
  <si>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</si>
  <si>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</si>
  <si>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</si>
  <si>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</si>
  <si>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</si>
  <si>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</si>
  <si>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</si>
  <si>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</si>
  <si>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</si>
  <si>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</si>
  <si>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</si>
  <si>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</si>
  <si>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</si>
  <si>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</si>
  <si>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</si>
  <si>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</si>
  <si>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</si>
  <si>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</si>
  <si>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</si>
  <si>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</si>
  <si>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</si>
  <si>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</si>
  <si>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</si>
  <si>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</si>
  <si>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</si>
  <si>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</si>
  <si>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</si>
  <si>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</si>
  <si>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</si>
  <si>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</si>
  <si>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</si>
  <si>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</si>
  <si>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</si>
  <si>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</si>
  <si>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</si>
  <si>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</si>
  <si>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</si>
  <si>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</si>
  <si>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</si>
  <si>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</si>
  <si>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</si>
  <si>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</si>
  <si>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</si>
  <si>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</si>
  <si>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</si>
  <si>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</si>
  <si>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</si>
  <si>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</si>
  <si>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</si>
  <si>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</si>
  <si>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</si>
  <si>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</si>
  <si>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</si>
  <si>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</si>
  <si>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</si>
  <si>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</si>
  <si>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</si>
  <si>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</si>
  <si>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</si>
  <si>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</si>
  <si>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</si>
  <si>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</si>
  <si>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</si>
  <si>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</si>
  <si>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</si>
  <si>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</si>
  <si>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</si>
  <si>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</si>
  <si>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</si>
  <si>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</si>
  <si>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</si>
  <si>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</si>
  <si>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</si>
  <si>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</si>
  <si>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</si>
  <si>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</si>
  <si>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</si>
  <si>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</si>
  <si>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</si>
  <si>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</si>
  <si>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</si>
  <si>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</si>
  <si>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</si>
  <si>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</si>
  <si>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</si>
  <si>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</si>
  <si>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</si>
  <si>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</si>
  <si>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</si>
  <si>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</si>
  <si>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</si>
  <si>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</si>
  <si>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</si>
  <si>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</si>
  <si>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</si>
  <si>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</si>
  <si>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</si>
  <si>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</si>
  <si>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</si>
  <si>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</si>
  <si>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</si>
  <si>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</si>
  <si>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</si>
  <si>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</si>
  <si>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</si>
  <si>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</si>
  <si>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</si>
  <si>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</si>
  <si>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</si>
  <si>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</si>
  <si>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</si>
  <si>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</si>
  <si>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</si>
  <si>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</si>
  <si>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</si>
  <si>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</si>
  <si>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</si>
  <si>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</si>
  <si>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</si>
  <si>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</si>
  <si>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</si>
  <si>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</si>
  <si>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</si>
  <si>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</si>
  <si>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</si>
  <si>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</si>
  <si>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</si>
  <si>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</si>
  <si>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</si>
  <si>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</si>
  <si>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</si>
  <si>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</si>
  <si>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</si>
  <si>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</si>
  <si>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</si>
  <si>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</si>
  <si>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</si>
  <si>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</si>
  <si>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</si>
  <si>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</si>
  <si>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</si>
  <si>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</si>
  <si>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</si>
  <si>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</si>
  <si>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</si>
  <si>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</si>
  <si>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</si>
  <si>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</si>
  <si>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</si>
  <si>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</si>
  <si>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</si>
  <si>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</si>
  <si>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</si>
  <si>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</si>
  <si>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</si>
  <si>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</si>
  <si>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</si>
  <si>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</si>
  <si>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</si>
  <si>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</si>
  <si>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</si>
  <si>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</si>
  <si>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</si>
  <si>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</si>
  <si>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</si>
  <si>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</si>
  <si>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</si>
  <si>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</si>
  <si>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</si>
  <si>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</si>
  <si>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</si>
  <si>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</si>
  <si>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</si>
  <si>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</si>
  <si>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</si>
  <si>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</si>
  <si>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</si>
  <si>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</si>
  <si>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</si>
  <si>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</si>
  <si>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</si>
  <si>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</si>
  <si>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</si>
  <si>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</si>
  <si>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</si>
  <si>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</si>
  <si>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</si>
  <si>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</si>
  <si>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</si>
  <si>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</si>
  <si>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</si>
  <si>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</si>
  <si>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</si>
  <si>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</si>
  <si>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</si>
  <si>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</si>
  <si>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</si>
  <si>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</si>
  <si>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</si>
  <si>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</si>
  <si>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</si>
  <si>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</si>
  <si>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</si>
  <si>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</si>
  <si>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</si>
  <si>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</si>
  <si>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</si>
  <si>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</si>
  <si>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</si>
  <si>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</si>
  <si>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</si>
  <si>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</si>
  <si>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</si>
  <si>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</si>
  <si>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</si>
  <si>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</si>
  <si>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</si>
  <si>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</si>
  <si>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</si>
  <si>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</si>
  <si>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</si>
  <si>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</si>
  <si>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</si>
  <si>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</si>
  <si>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</si>
  <si>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</si>
  <si>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</si>
  <si>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</si>
  <si>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</si>
  <si>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</si>
  <si>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</si>
  <si>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</si>
  <si>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</si>
  <si>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</si>
  <si>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</si>
  <si>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</si>
  <si>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</si>
  <si>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</si>
  <si>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</si>
  <si>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</si>
  <si>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</si>
  <si>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</si>
  <si>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</si>
  <si>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</si>
  <si>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</si>
  <si>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</si>
  <si>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</si>
  <si>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</si>
  <si>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</si>
  <si>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</si>
  <si>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</si>
  <si>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</si>
  <si>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</si>
  <si>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</si>
  <si>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</si>
  <si>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</si>
  <si>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</si>
  <si>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</si>
  <si>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</si>
  <si>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</si>
  <si>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</si>
  <si>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</si>
  <si>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</si>
  <si>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</si>
  <si>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</si>
  <si>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</si>
  <si>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</si>
  <si>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</si>
  <si>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</si>
  <si>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</si>
  <si>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</si>
  <si>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</si>
  <si>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</si>
  <si>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</si>
  <si>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</si>
  <si>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</si>
  <si>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</si>
  <si>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</si>
  <si>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</si>
  <si>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</si>
  <si>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</si>
  <si>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</si>
  <si>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</si>
  <si>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</si>
  <si>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</si>
  <si>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</si>
  <si>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</si>
  <si>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</si>
  <si>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</si>
  <si>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</si>
  <si>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</si>
  <si>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</si>
  <si>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</si>
  <si>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</si>
  <si>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</si>
  <si>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</si>
  <si>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</si>
  <si>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</si>
  <si>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</si>
  <si>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</si>
  <si>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</si>
  <si>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</si>
  <si>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</si>
  <si>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</si>
  <si>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</si>
  <si>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</si>
  <si>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</si>
  <si>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</si>
  <si>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</si>
  <si>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</si>
  <si>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</si>
  <si>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</si>
  <si>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</si>
  <si>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</si>
  <si>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</si>
  <si>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</si>
  <si>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</si>
  <si>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</si>
  <si>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</si>
  <si>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</si>
  <si>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</si>
  <si>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</si>
  <si>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</si>
  <si>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</si>
  <si>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</si>
  <si>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</si>
  <si>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</si>
  <si>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</si>
  <si>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</si>
  <si>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</si>
  <si>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</si>
  <si>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</si>
  <si>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</si>
  <si>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</si>
  <si>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</si>
  <si>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</si>
  <si>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</si>
  <si>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</si>
  <si>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</si>
  <si>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</si>
  <si>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</si>
  <si>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</si>
  <si>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</si>
  <si>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</si>
  <si>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</si>
  <si>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</si>
  <si>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</si>
  <si>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</si>
  <si>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</si>
  <si>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</si>
  <si>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</si>
  <si>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</si>
  <si>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</si>
  <si>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</si>
  <si>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</si>
  <si>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</si>
  <si>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</si>
  <si>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</si>
  <si>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</si>
  <si>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</si>
  <si>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</si>
  <si>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</si>
  <si>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</si>
  <si>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</si>
  <si>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</si>
  <si>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</si>
  <si>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</si>
  <si>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</si>
  <si>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</si>
  <si>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</si>
  <si>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</si>
  <si>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</si>
  <si>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</si>
  <si>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</si>
  <si>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</si>
  <si>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</si>
  <si>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</si>
  <si>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</si>
  <si>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</si>
  <si>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</si>
  <si>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</si>
  <si>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</si>
  <si>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</si>
  <si>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</si>
  <si>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</si>
  <si>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</si>
  <si>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</si>
  <si>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</si>
  <si>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</si>
  <si>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</si>
  <si>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</si>
  <si>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</si>
  <si>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</si>
  <si>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</si>
  <si>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</si>
  <si>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</si>
  <si>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</si>
  <si>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</si>
  <si>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</si>
  <si>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</si>
  <si>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</si>
  <si>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</si>
  <si>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</si>
  <si>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</si>
  <si>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</si>
  <si>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</si>
  <si>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</si>
  <si>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</si>
  <si>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</si>
  <si>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</si>
  <si>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</si>
  <si>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</si>
  <si>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</si>
  <si>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</si>
  <si>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</si>
  <si>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</si>
  <si>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</si>
  <si>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</si>
  <si>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</si>
  <si>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</si>
  <si>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</si>
  <si>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</si>
  <si>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</si>
  <si>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</si>
  <si>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</si>
  <si>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</si>
  <si>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</si>
  <si>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</si>
  <si>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</si>
  <si>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</si>
  <si>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</si>
  <si>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</si>
  <si>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</si>
  <si>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</si>
  <si>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</si>
  <si>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</si>
  <si>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</si>
  <si>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</si>
  <si>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</si>
  <si>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</si>
  <si>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</si>
  <si>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</si>
  <si>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</si>
  <si>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</si>
  <si>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</si>
  <si>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</si>
  <si>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</si>
  <si>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</si>
  <si>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</si>
  <si>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</si>
  <si>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</si>
  <si>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</si>
  <si>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</si>
  <si>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</si>
  <si>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</si>
  <si>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</si>
  <si>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</si>
  <si>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</si>
  <si>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</si>
  <si>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</si>
  <si>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</si>
  <si>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</si>
  <si>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</si>
  <si>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</si>
  <si>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</si>
  <si>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</si>
  <si>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</si>
  <si>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</si>
  <si>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</si>
  <si>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</si>
  <si>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</si>
  <si>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</si>
  <si>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</si>
  <si>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</si>
  <si>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</si>
  <si>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</si>
  <si>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</si>
  <si>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</si>
  <si>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</si>
  <si>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</si>
  <si>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</si>
  <si>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</si>
  <si>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</si>
  <si>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</si>
  <si>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</si>
  <si>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</si>
  <si>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</si>
  <si>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</si>
  <si>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</si>
  <si>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</si>
  <si>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</si>
  <si>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</si>
  <si>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</si>
  <si>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</si>
  <si>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</si>
  <si>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</si>
  <si>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</si>
  <si>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</si>
  <si>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</si>
  <si>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</si>
  <si>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</si>
  <si>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</si>
  <si>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</si>
  <si>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</si>
  <si>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</si>
  <si>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</si>
  <si>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</si>
  <si>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</si>
  <si>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</si>
  <si>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</si>
  <si>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</si>
  <si>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</si>
  <si>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</si>
  <si>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</si>
  <si>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</si>
  <si>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</si>
  <si>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</si>
  <si>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</si>
  <si>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</si>
  <si>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</si>
  <si>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</si>
  <si>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</si>
  <si>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</si>
  <si>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</si>
  <si>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</si>
  <si>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</si>
  <si>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</si>
  <si>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</si>
  <si>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</si>
  <si>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</si>
  <si>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</si>
  <si>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</si>
  <si>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</si>
  <si>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</si>
  <si>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</si>
  <si>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</si>
  <si>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</si>
  <si>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</si>
  <si>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</si>
  <si>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</si>
  <si>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</si>
  <si>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</si>
  <si>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</si>
  <si>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</si>
  <si>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</si>
  <si>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</si>
  <si>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</si>
  <si>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</si>
  <si>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</si>
  <si>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</si>
  <si>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</si>
  <si>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</si>
  <si>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</si>
  <si>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</si>
  <si>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</si>
  <si>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</si>
  <si>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</si>
  <si>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</si>
  <si>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</si>
  <si>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</si>
  <si>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</si>
  <si>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</si>
  <si>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</si>
  <si>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</si>
  <si>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</si>
  <si>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</si>
  <si>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</si>
  <si>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</si>
  <si>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</si>
  <si>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</si>
  <si>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</si>
  <si>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</si>
  <si>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</si>
  <si>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</si>
  <si>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</si>
  <si>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</si>
  <si>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</si>
  <si>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</si>
  <si>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</si>
  <si>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</si>
  <si>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</si>
  <si>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</si>
  <si>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</si>
  <si>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</si>
  <si>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</si>
  <si>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</si>
  <si>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</si>
  <si>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</si>
  <si>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</si>
  <si>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</si>
  <si>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</si>
  <si>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</si>
  <si>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</si>
  <si>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</si>
  <si>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</si>
  <si>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</si>
  <si>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</si>
  <si>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</si>
  <si>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</si>
  <si>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</si>
  <si>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</si>
  <si>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</si>
  <si>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</si>
  <si>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</si>
  <si>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</si>
  <si>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</si>
  <si>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</si>
  <si>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</si>
  <si>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</si>
  <si>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</si>
  <si>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</si>
  <si>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</si>
  <si>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</si>
  <si>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</si>
  <si>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</si>
  <si>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</si>
  <si>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</si>
  <si>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</si>
  <si>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</si>
  <si>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</si>
  <si>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</si>
  <si>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</si>
  <si>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</si>
  <si>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</si>
  <si>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</si>
  <si>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</si>
  <si>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</si>
  <si>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</si>
  <si>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</si>
  <si>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</si>
  <si>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</si>
  <si>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</si>
  <si>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</si>
  <si>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</si>
  <si>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</si>
  <si>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</si>
  <si>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</si>
  <si>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</si>
  <si>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</si>
  <si>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</si>
  <si>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</si>
  <si>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</si>
  <si>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</si>
  <si>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</si>
  <si>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</si>
  <si>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</si>
  <si>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</si>
  <si>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</si>
  <si>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</si>
  <si>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</si>
  <si>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</si>
  <si>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</si>
  <si>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</si>
  <si>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</si>
  <si>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</si>
  <si>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</si>
  <si>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</si>
  <si>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</si>
  <si>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</si>
  <si>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</si>
  <si>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</si>
  <si>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</si>
  <si>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</si>
  <si>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</si>
  <si>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</si>
  <si>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</si>
  <si>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</si>
  <si>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</si>
  <si>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</si>
  <si>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</si>
  <si>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</si>
  <si>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</si>
  <si>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</si>
  <si>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</si>
  <si>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</si>
  <si>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</si>
  <si>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</si>
  <si>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</si>
  <si>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</si>
  <si>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</si>
  <si>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</si>
  <si>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</si>
  <si>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</si>
  <si>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</si>
  <si>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</si>
  <si>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</si>
  <si>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</si>
  <si>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</si>
  <si>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</si>
  <si>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</si>
  <si>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</si>
  <si>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</si>
  <si>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</si>
  <si>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</si>
  <si>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</si>
  <si>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</si>
  <si>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</si>
  <si>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</si>
  <si>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</si>
  <si>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</si>
  <si>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</si>
  <si>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</si>
  <si>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</si>
  <si>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</si>
  <si>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</si>
  <si>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</si>
  <si>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</si>
  <si>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</si>
  <si>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</si>
  <si>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</si>
  <si>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</si>
  <si>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</si>
  <si>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</si>
  <si>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</si>
  <si>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</si>
  <si>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</si>
  <si>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</si>
  <si>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</si>
  <si>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</si>
  <si>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</si>
  <si>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</si>
  <si>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</si>
  <si>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</si>
  <si>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</si>
  <si>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</si>
  <si>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</si>
  <si>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</si>
  <si>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</si>
  <si>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</si>
  <si>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</si>
  <si>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</si>
  <si>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</si>
  <si>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</si>
  <si>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</si>
  <si>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</si>
  <si>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</si>
  <si>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</si>
  <si>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</si>
  <si>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</si>
  <si>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</si>
  <si>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</si>
  <si>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</si>
  <si>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</si>
  <si>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</si>
  <si>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</si>
  <si>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</si>
  <si>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</si>
  <si>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</si>
  <si>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</si>
  <si>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</si>
  <si>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</si>
  <si>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</si>
  <si>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</si>
  <si>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</si>
  <si>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</si>
  <si>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</si>
  <si>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</si>
  <si>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</si>
  <si>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</si>
  <si>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</si>
  <si>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</si>
  <si>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</si>
  <si>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</si>
  <si>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</si>
  <si>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</si>
  <si>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</si>
  <si>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</si>
  <si>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</si>
  <si>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</si>
  <si>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</si>
  <si>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</si>
  <si>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</si>
  <si>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</si>
  <si>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</si>
  <si>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</si>
  <si>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</si>
  <si>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</si>
  <si>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</si>
  <si>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</si>
  <si>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</si>
  <si>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</si>
  <si>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</si>
  <si>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</si>
  <si>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</si>
  <si>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</si>
  <si>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</si>
  <si>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</si>
  <si>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</si>
  <si>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</si>
  <si>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</si>
  <si>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</si>
  <si>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</si>
  <si>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</si>
  <si>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</si>
  <si>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</si>
  <si>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</si>
  <si>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</si>
  <si>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</si>
  <si>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</si>
  <si>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</si>
  <si>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</si>
  <si>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</si>
  <si>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</si>
  <si>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</si>
  <si>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</si>
  <si>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</si>
  <si>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</si>
  <si>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</si>
  <si>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</si>
  <si>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</si>
  <si>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</si>
  <si>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</si>
  <si>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</si>
  <si>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</si>
  <si>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</si>
  <si>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</si>
  <si>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</si>
  <si>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</si>
  <si>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</si>
  <si>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</si>
  <si>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</si>
  <si>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</si>
  <si>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</si>
  <si>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</si>
  <si>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</si>
  <si>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</si>
  <si>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</si>
  <si>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</si>
  <si>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</si>
  <si>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</si>
  <si>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</si>
  <si>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</si>
  <si>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</si>
  <si>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</si>
  <si>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</si>
  <si>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</si>
  <si>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</si>
  <si>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</si>
  <si>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</si>
  <si>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</si>
  <si>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</si>
  <si>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</si>
  <si>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</si>
  <si>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</si>
  <si>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</si>
  <si>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</si>
  <si>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</si>
  <si>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</si>
  <si>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</si>
  <si>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</si>
  <si>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</si>
  <si>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</si>
  <si>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</si>
  <si>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</si>
  <si>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</si>
  <si>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</si>
  <si>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</si>
  <si>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</si>
  <si>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</si>
  <si>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</si>
  <si>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</si>
  <si>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</si>
  <si>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</si>
  <si>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</si>
  <si>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</si>
  <si>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</si>
  <si>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</si>
  <si>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</si>
  <si>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</si>
  <si>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</si>
  <si>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</si>
  <si>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</si>
  <si>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</si>
  <si>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</si>
  <si>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</si>
  <si>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</si>
  <si>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</si>
  <si>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</si>
  <si>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</si>
  <si>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</si>
  <si>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</si>
  <si>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</si>
  <si>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</si>
  <si>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</si>
  <si>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</si>
  <si>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</si>
  <si>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</si>
  <si>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</si>
  <si>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</si>
  <si>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</si>
  <si>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</si>
  <si>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</si>
  <si>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</si>
  <si>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</si>
  <si>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</si>
  <si>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</si>
  <si>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</si>
  <si>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</si>
  <si>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</si>
  <si>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</si>
  <si>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</si>
  <si>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</si>
  <si>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</si>
  <si>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</si>
  <si>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</si>
  <si>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</si>
  <si>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</si>
  <si>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</si>
  <si>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</si>
  <si>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</si>
  <si>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</si>
  <si>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</si>
  <si>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</si>
  <si>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</si>
  <si>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</si>
  <si>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</si>
  <si>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</si>
  <si>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</si>
  <si>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</si>
  <si>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</si>
  <si>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</si>
  <si>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</si>
  <si>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</si>
  <si>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</si>
  <si>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</si>
  <si>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</si>
  <si>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</si>
  <si>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</si>
  <si>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</si>
  <si>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</si>
  <si>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</si>
  <si>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</si>
  <si>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</si>
  <si>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</si>
  <si>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</si>
  <si>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</si>
  <si>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</si>
  <si>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</si>
  <si>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</si>
  <si>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</si>
  <si>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</si>
  <si>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</si>
  <si>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</si>
  <si>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</si>
  <si>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</si>
  <si>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</si>
  <si>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</si>
  <si>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</si>
  <si>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</si>
  <si>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</si>
  <si>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</si>
  <si>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</si>
  <si>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</si>
  <si>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</si>
  <si>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</si>
  <si>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</si>
  <si>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</si>
  <si>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</si>
  <si>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</si>
  <si>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</si>
  <si>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</si>
  <si>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</si>
  <si>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</si>
  <si>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</si>
  <si>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</si>
  <si>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</si>
  <si>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</si>
  <si>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</si>
  <si>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</si>
  <si>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</si>
  <si>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</si>
  <si>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</si>
  <si>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</si>
  <si>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</si>
  <si>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</si>
  <si>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</si>
  <si>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</si>
  <si>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</si>
  <si>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</si>
  <si>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</si>
  <si>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</si>
  <si>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</si>
  <si>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</si>
  <si>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</si>
  <si>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</si>
  <si>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</si>
  <si>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</si>
  <si>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</si>
  <si>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</si>
  <si>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</si>
  <si>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</si>
  <si>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</si>
  <si>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</si>
  <si>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</si>
  <si>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</si>
  <si>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</si>
  <si>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</si>
  <si>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</si>
  <si>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</si>
  <si>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</si>
  <si>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</si>
  <si>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</si>
  <si>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</si>
  <si>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</si>
  <si>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</si>
  <si>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</si>
  <si>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</si>
  <si>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</si>
  <si>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</si>
  <si>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</si>
  <si>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</si>
  <si>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</si>
  <si>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</si>
  <si>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</si>
  <si>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</si>
  <si>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</si>
  <si>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</si>
  <si>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</si>
  <si>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</si>
  <si>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</si>
  <si>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</si>
  <si>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</si>
  <si>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</si>
  <si>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</si>
  <si>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</si>
  <si>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</si>
  <si>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</si>
  <si>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</si>
  <si>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</si>
  <si>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</si>
  <si>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</si>
  <si>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</si>
  <si>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</si>
  <si>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</si>
  <si>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</si>
  <si>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</si>
  <si>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</si>
  <si>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</si>
  <si>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</si>
  <si>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</si>
  <si>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</si>
  <si>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</si>
  <si>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</si>
  <si>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</si>
  <si>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</si>
  <si>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</si>
  <si>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</si>
  <si>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</si>
  <si>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</si>
  <si>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</si>
  <si>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</si>
  <si>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</si>
  <si>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</si>
  <si>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</si>
  <si>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</si>
  <si>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</si>
  <si>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</si>
  <si>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</si>
  <si>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</si>
  <si>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</si>
  <si>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</si>
  <si>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</si>
  <si>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</si>
  <si>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</si>
  <si>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</si>
  <si>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</si>
  <si>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</si>
  <si>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</si>
  <si>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</si>
  <si>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</si>
  <si>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</si>
  <si>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</si>
  <si>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</si>
  <si>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</si>
  <si>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</si>
  <si>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</si>
  <si>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</si>
  <si>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</si>
  <si>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</si>
  <si>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</si>
  <si>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</si>
  <si>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</si>
  <si>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</si>
  <si>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</si>
  <si>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</si>
  <si>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</si>
  <si>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</si>
  <si>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</si>
  <si>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</si>
  <si>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</si>
  <si>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</si>
  <si>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</si>
  <si>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</si>
  <si>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</si>
  <si>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</si>
  <si>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</si>
  <si>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</si>
  <si>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</si>
  <si>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</si>
  <si>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</si>
  <si>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</si>
  <si>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</si>
  <si>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</si>
  <si>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</si>
  <si>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</si>
  <si>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</si>
  <si>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</si>
  <si>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</si>
  <si>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</si>
  <si>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</si>
  <si>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</si>
  <si>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</si>
  <si>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</si>
  <si>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</si>
  <si>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</si>
  <si>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</si>
  <si>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</si>
  <si>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</si>
  <si>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</si>
  <si>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</si>
  <si>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</si>
  <si>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</si>
  <si>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</si>
  <si>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</si>
  <si>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</si>
  <si>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</si>
  <si>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</si>
  <si>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</si>
  <si>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</si>
  <si>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</si>
  <si>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</si>
  <si>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</si>
  <si>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</si>
  <si>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</si>
  <si>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</si>
  <si>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</si>
  <si>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</si>
  <si>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</si>
  <si>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</si>
  <si>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</si>
  <si>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</si>
  <si>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</si>
  <si>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</si>
  <si>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</si>
  <si>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</si>
  <si>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</si>
  <si>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</si>
  <si>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</si>
  <si>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</si>
  <si>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</si>
  <si>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</si>
  <si>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</si>
  <si>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</si>
  <si>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</si>
  <si>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</si>
  <si>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</si>
  <si>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</si>
  <si>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</si>
  <si>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</si>
  <si>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</si>
  <si>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</si>
  <si>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</si>
  <si>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</si>
  <si>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</si>
  <si>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</si>
  <si>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</si>
  <si>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</si>
  <si>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</si>
  <si>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</si>
  <si>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</si>
  <si>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</si>
  <si>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</si>
  <si>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</si>
  <si>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</si>
  <si>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</si>
  <si>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</si>
  <si>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</si>
  <si>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</si>
  <si>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</si>
  <si>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</si>
  <si>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</si>
  <si>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</si>
  <si>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</si>
  <si>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</si>
  <si>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</si>
  <si>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</si>
  <si>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</si>
  <si>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</si>
  <si>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</si>
  <si>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</si>
  <si>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</si>
  <si>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</si>
  <si>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</si>
  <si>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</si>
  <si>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</si>
  <si>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</si>
  <si>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</si>
  <si>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</si>
  <si>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</si>
  <si>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</si>
  <si>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</si>
  <si>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</si>
  <si>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</si>
  <si>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</si>
  <si>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</si>
  <si>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</si>
  <si>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</si>
  <si>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</si>
  <si>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</si>
  <si>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</si>
  <si>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</si>
  <si>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</si>
  <si>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</si>
  <si>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</si>
  <si>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</si>
  <si>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</si>
  <si>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</si>
  <si>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</si>
  <si>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</si>
  <si>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</si>
  <si>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</si>
  <si>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</si>
  <si>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</si>
  <si>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</si>
  <si>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</si>
  <si>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</si>
  <si>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</si>
  <si>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</si>
  <si>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</si>
  <si>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</si>
  <si>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</si>
  <si>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</si>
  <si>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</si>
  <si>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</si>
  <si>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</si>
  <si>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</si>
  <si>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</si>
  <si>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</si>
  <si>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</si>
  <si>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</si>
  <si>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</si>
  <si>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</si>
  <si>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</si>
  <si>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</si>
  <si>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</si>
  <si>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</si>
  <si>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</si>
  <si>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</si>
  <si>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</si>
  <si>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</si>
  <si>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</si>
  <si>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</si>
  <si>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</si>
  <si>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</si>
  <si>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</si>
  <si>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</si>
  <si>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</si>
  <si>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</si>
  <si>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</si>
  <si>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</si>
  <si>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</si>
  <si>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</si>
  <si>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</si>
  <si>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</si>
  <si>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</si>
  <si>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</si>
  <si>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</si>
  <si>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</si>
  <si>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</si>
  <si>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</si>
  <si>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</si>
  <si>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</si>
  <si>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</si>
  <si>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</si>
  <si>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</si>
  <si>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</si>
  <si>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</si>
  <si>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</si>
  <si>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</si>
  <si>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</si>
  <si>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</si>
  <si>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</si>
  <si>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</si>
  <si>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</si>
  <si>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</si>
  <si>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</si>
  <si>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</si>
  <si>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</si>
  <si>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</si>
  <si>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</si>
  <si>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</si>
  <si>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</si>
  <si>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</si>
  <si>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</si>
  <si>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</si>
  <si>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</si>
  <si>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</si>
  <si>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</si>
  <si>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</si>
  <si>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</si>
  <si>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</si>
  <si>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</si>
  <si>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</si>
  <si>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</si>
  <si>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</si>
  <si>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</si>
  <si>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</si>
  <si>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</si>
  <si>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</si>
  <si>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</si>
  <si>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</si>
  <si>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</si>
  <si>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</si>
  <si>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</si>
  <si>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</si>
  <si>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</si>
  <si>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</si>
  <si>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</si>
  <si>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</si>
  <si>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</si>
  <si>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</si>
  <si>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</si>
  <si>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</si>
  <si>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</si>
  <si>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</si>
  <si>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</si>
  <si>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</si>
  <si>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</si>
  <si>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</si>
  <si>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</si>
  <si>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</si>
  <si>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</si>
  <si>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</si>
  <si>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</si>
  <si>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</si>
  <si>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</si>
  <si>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</si>
  <si>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</si>
  <si>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</si>
  <si>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</si>
  <si>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</si>
  <si>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</si>
  <si>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</si>
  <si>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</si>
  <si>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</si>
  <si>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</si>
  <si>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</si>
  <si>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</si>
  <si>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</si>
  <si>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</si>
  <si>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</si>
  <si>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</si>
  <si>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</si>
  <si>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</si>
  <si>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</si>
  <si>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</si>
  <si>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</si>
  <si>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</si>
  <si>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</si>
  <si>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</si>
  <si>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</si>
  <si>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</si>
  <si>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</si>
  <si>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</si>
  <si>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</si>
  <si>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</si>
  <si>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</si>
  <si>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</si>
  <si>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</si>
  <si>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</si>
  <si>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</si>
  <si>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</si>
  <si>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</si>
  <si>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</si>
  <si>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</si>
  <si>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</si>
  <si>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</si>
  <si>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</si>
  <si>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</si>
  <si>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</si>
  <si>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</si>
  <si>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</si>
  <si>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</si>
  <si>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</si>
  <si>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</si>
  <si>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</si>
  <si>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</si>
  <si>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</si>
  <si>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</si>
  <si>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</si>
  <si>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</si>
  <si>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</si>
  <si>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</si>
  <si>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</si>
  <si>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</si>
  <si>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</si>
  <si>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</si>
  <si>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</si>
  <si>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</si>
  <si>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</si>
  <si>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</si>
  <si>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</si>
  <si>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</si>
  <si>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</si>
  <si>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</si>
  <si>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</si>
  <si>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</si>
  <si>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</si>
  <si>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</si>
  <si>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</si>
  <si>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</si>
  <si>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</si>
  <si>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</si>
  <si>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</si>
  <si>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</si>
  <si>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</si>
  <si>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</si>
  <si>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</si>
  <si>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</si>
  <si>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</si>
  <si>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</si>
  <si>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</si>
  <si>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</si>
  <si>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</si>
  <si>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</si>
  <si>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</si>
  <si>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</si>
  <si>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</si>
  <si>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</si>
  <si>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</si>
  <si>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</si>
  <si>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</si>
  <si>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</si>
  <si>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</si>
  <si>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</si>
  <si>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</si>
  <si>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</si>
  <si>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</si>
  <si>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</si>
  <si>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</si>
  <si>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</si>
  <si>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</si>
  <si>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</si>
  <si>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</si>
  <si>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</si>
  <si>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</si>
  <si>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</si>
  <si>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</si>
  <si>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</si>
  <si>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</si>
  <si>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</si>
  <si>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</si>
  <si>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</si>
  <si>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</si>
  <si>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</si>
  <si>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</si>
  <si>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</si>
  <si>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</si>
  <si>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</si>
  <si>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</si>
  <si>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</si>
  <si>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</si>
  <si>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</si>
  <si>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</si>
  <si>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</si>
  <si>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</si>
  <si>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</si>
  <si>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</si>
  <si>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</si>
  <si>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</si>
  <si>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</si>
  <si>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</si>
  <si>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</si>
  <si>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</si>
  <si>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</si>
  <si>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</si>
  <si>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</si>
  <si>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</si>
  <si>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</si>
  <si>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</si>
  <si>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</si>
  <si>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</si>
  <si>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</si>
  <si>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</si>
  <si>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</si>
  <si>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</si>
  <si>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</si>
  <si>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</si>
  <si>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</si>
  <si>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</si>
  <si>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</si>
  <si>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</si>
  <si>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</si>
  <si>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</si>
  <si>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</si>
  <si>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</si>
  <si>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</si>
  <si>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</si>
  <si>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</si>
  <si>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</si>
  <si>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</si>
  <si>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</si>
  <si>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</si>
  <si>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</si>
  <si>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</si>
  <si>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</si>
  <si>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</si>
  <si>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</si>
  <si>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</si>
  <si>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</si>
  <si>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</si>
  <si>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</si>
  <si>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</si>
  <si>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</si>
  <si>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</si>
  <si>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</si>
  <si>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</si>
  <si>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</si>
  <si>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</si>
  <si>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</si>
  <si>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</si>
  <si>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</si>
  <si>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</si>
  <si>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</si>
  <si>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</si>
  <si>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</si>
  <si>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</si>
  <si>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</si>
  <si>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</si>
  <si>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</si>
  <si>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</si>
  <si>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</si>
  <si>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</si>
  <si>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</si>
  <si>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</si>
  <si>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</si>
  <si>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</si>
  <si>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</si>
  <si>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</si>
  <si>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</si>
  <si>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</si>
  <si>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</si>
  <si>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</si>
  <si>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</si>
  <si>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</si>
  <si>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</si>
  <si>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</si>
  <si>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</si>
  <si>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</si>
  <si>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</si>
  <si>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</si>
  <si>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</si>
  <si>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</si>
  <si>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</si>
  <si>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</si>
  <si>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</si>
  <si>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</si>
  <si>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</si>
  <si>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</si>
  <si>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</si>
  <si>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</si>
  <si>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</si>
  <si>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</si>
  <si>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</si>
  <si>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</si>
  <si>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</si>
  <si>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</si>
  <si>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</si>
  <si>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</si>
  <si>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</si>
  <si>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</si>
  <si>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</si>
  <si>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</si>
  <si>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</si>
  <si>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</si>
  <si>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</si>
  <si>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</si>
  <si>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</si>
  <si>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</si>
  <si>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</si>
  <si>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</si>
  <si>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</si>
  <si>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</si>
  <si>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</si>
  <si>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</si>
  <si>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</si>
  <si>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</si>
  <si>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</si>
  <si>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</si>
  <si>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</si>
  <si>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</si>
  <si>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</si>
  <si>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</si>
  <si>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</si>
  <si>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</si>
  <si>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</si>
  <si>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</si>
  <si>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</si>
  <si>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</si>
  <si>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</si>
  <si>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</si>
  <si>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</si>
  <si>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</si>
  <si>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</si>
  <si>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</si>
  <si>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</si>
  <si>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</si>
  <si>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</si>
  <si>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</si>
  <si>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</si>
  <si>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</si>
  <si>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</si>
  <si>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</si>
  <si>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</si>
  <si>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</si>
  <si>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</si>
  <si>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</si>
  <si>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</si>
  <si>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</si>
  <si>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</si>
  <si>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</si>
  <si>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</si>
  <si>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</si>
  <si>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</si>
  <si>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</si>
  <si>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</si>
  <si>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</si>
  <si>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</si>
  <si>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</si>
  <si>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</si>
  <si>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</si>
  <si>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</si>
  <si>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</si>
  <si>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</si>
  <si>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</si>
  <si>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</si>
  <si>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</si>
  <si>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</si>
  <si>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</si>
  <si>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</si>
  <si>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</si>
  <si>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</si>
  <si>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</si>
  <si>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</si>
  <si>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</si>
  <si>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</si>
  <si>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</si>
  <si>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</si>
  <si>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</si>
  <si>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</si>
  <si>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</si>
  <si>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</si>
  <si>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</si>
  <si>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</si>
  <si>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</si>
  <si>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</si>
  <si>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</si>
  <si>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</si>
  <si>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</si>
  <si>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</si>
  <si>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</si>
  <si>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</si>
  <si>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</si>
  <si>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</si>
  <si>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</si>
  <si>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</si>
  <si>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</si>
  <si>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</si>
  <si>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</si>
  <si>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</si>
  <si>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</si>
  <si>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</si>
  <si>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</si>
  <si>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</si>
  <si>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</si>
  <si>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</si>
  <si>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</si>
  <si>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</si>
  <si>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</si>
  <si>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</si>
  <si>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</si>
  <si>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</si>
  <si>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</si>
  <si>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</si>
  <si>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</si>
  <si>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</si>
  <si>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</si>
  <si>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</si>
  <si>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</si>
  <si>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</si>
  <si>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</si>
  <si>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</si>
  <si>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</si>
  <si>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</si>
  <si>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</si>
  <si>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</si>
  <si>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</si>
  <si>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</si>
  <si>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</si>
  <si>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</si>
  <si>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</si>
  <si>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</si>
  <si>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</si>
  <si>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</si>
  <si>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</si>
  <si>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</si>
  <si>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</si>
  <si>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</si>
  <si>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</si>
  <si>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</si>
  <si>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</si>
  <si>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</si>
  <si>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</si>
  <si>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</si>
  <si>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</si>
  <si>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</si>
  <si>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</si>
  <si>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</si>
  <si>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</si>
  <si>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</si>
  <si>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</si>
  <si>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</si>
  <si>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</si>
  <si>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</si>
  <si>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</si>
  <si>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</si>
  <si>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</si>
  <si>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</si>
  <si>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</si>
  <si>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</si>
  <si>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</si>
  <si>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</si>
  <si>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</si>
  <si>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</si>
  <si>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</si>
  <si>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</si>
  <si>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</si>
  <si>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</si>
  <si>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</si>
  <si>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</si>
  <si>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</si>
  <si>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</si>
  <si>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</si>
  <si>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</si>
  <si>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</si>
  <si>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</si>
  <si>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</si>
  <si>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</si>
  <si>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</si>
  <si>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</si>
  <si>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</si>
  <si>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</si>
  <si>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</si>
  <si>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</si>
  <si>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</si>
  <si>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</si>
  <si>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</si>
  <si>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</si>
  <si>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</si>
  <si>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</si>
  <si>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</si>
  <si>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</si>
  <si>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</si>
  <si>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</si>
  <si>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</si>
  <si>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</si>
  <si>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</si>
  <si>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</si>
  <si>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</si>
  <si>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</si>
  <si>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</si>
  <si>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</si>
  <si>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</si>
  <si>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</si>
  <si>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</si>
  <si>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</si>
  <si>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</si>
  <si>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</si>
  <si>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</si>
  <si>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</si>
  <si>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</si>
  <si>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</si>
  <si>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</si>
  <si>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</si>
  <si>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</si>
  <si>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</si>
  <si>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</si>
  <si>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</si>
  <si>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</si>
  <si>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</si>
  <si>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</si>
  <si>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</si>
  <si>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</si>
  <si>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</si>
  <si>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</si>
  <si>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</si>
  <si>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</si>
  <si>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</si>
  <si>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</si>
  <si>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</si>
  <si>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</si>
  <si>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</si>
  <si>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</si>
  <si>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</si>
  <si>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</si>
  <si>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</si>
  <si>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</si>
  <si>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</si>
  <si>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</si>
  <si>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</si>
  <si>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</si>
  <si>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</si>
  <si>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</si>
  <si>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</si>
  <si>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</si>
  <si>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</si>
  <si>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</si>
  <si>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</si>
  <si>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</si>
  <si>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</si>
  <si>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</si>
  <si>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</si>
  <si>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</si>
  <si>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</si>
  <si>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</si>
  <si>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</si>
  <si>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</si>
  <si>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</si>
  <si>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</si>
  <si>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</si>
  <si>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</si>
  <si>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</si>
  <si>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</si>
  <si>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</si>
  <si>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</si>
  <si>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</si>
  <si>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</si>
  <si>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</si>
  <si>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</si>
  <si>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</si>
  <si>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</si>
  <si>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</si>
  <si>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</si>
  <si>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</si>
  <si>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</si>
  <si>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</si>
  <si>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</si>
  <si>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</si>
  <si>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</si>
  <si>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</si>
  <si>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</si>
  <si>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</si>
  <si>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</si>
  <si>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</si>
  <si>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</si>
  <si>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</si>
  <si>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</si>
  <si>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</si>
  <si>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</si>
  <si>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</si>
  <si>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</si>
  <si>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</si>
  <si>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</si>
  <si>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</si>
  <si>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</si>
  <si>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</si>
  <si>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</si>
  <si>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</si>
  <si>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</si>
  <si>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</si>
  <si>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</si>
  <si>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</si>
  <si>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</si>
  <si>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</si>
  <si>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</si>
  <si>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</si>
  <si>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</si>
  <si>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</si>
  <si>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</si>
  <si>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</si>
  <si>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</si>
  <si>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</si>
  <si>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</si>
  <si>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</si>
  <si>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</si>
  <si>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</si>
  <si>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</si>
  <si>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</si>
  <si>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</si>
  <si>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</si>
  <si>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</si>
  <si>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</si>
  <si>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</si>
  <si>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</si>
  <si>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</si>
  <si>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</si>
  <si>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</si>
  <si>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</si>
  <si>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</si>
  <si>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</si>
  <si>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</si>
  <si>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</si>
  <si>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</si>
  <si>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</si>
  <si>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</si>
  <si>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</si>
  <si>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</si>
  <si>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</si>
  <si>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</si>
  <si>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</si>
  <si>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</si>
  <si>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</si>
  <si>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</si>
  <si>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</si>
  <si>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</si>
  <si>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</si>
  <si>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</si>
  <si>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</si>
  <si>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</si>
  <si>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</si>
  <si>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</si>
  <si>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</si>
  <si>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</si>
  <si>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</si>
  <si>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</si>
  <si>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</si>
  <si>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</si>
  <si>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</si>
  <si>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</si>
  <si>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</si>
  <si>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</si>
  <si>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</si>
  <si>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</si>
  <si>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</si>
  <si>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</si>
  <si>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</si>
  <si>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</si>
  <si>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</si>
  <si>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</si>
  <si>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</si>
  <si>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</si>
  <si>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</si>
  <si>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</si>
  <si>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</si>
  <si>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</si>
  <si>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</si>
  <si>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</si>
  <si>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</si>
  <si>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</si>
  <si>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</si>
  <si>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</si>
  <si>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</si>
  <si>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</si>
  <si>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</si>
  <si>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</si>
  <si>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</si>
  <si>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</si>
  <si>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</si>
  <si>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</si>
  <si>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</si>
  <si>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</si>
  <si>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</si>
  <si>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</si>
  <si>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</si>
  <si>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</si>
  <si>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</si>
  <si>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</si>
  <si>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</si>
  <si>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</si>
  <si>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</si>
  <si>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</si>
  <si>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</si>
  <si>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</si>
  <si>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</si>
  <si>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</si>
  <si>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</si>
  <si>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</si>
  <si>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</si>
  <si>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</si>
  <si>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</si>
  <si>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</si>
  <si>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</si>
  <si>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</si>
  <si>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</si>
  <si>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</si>
  <si>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</si>
  <si>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</si>
  <si>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</si>
  <si>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</si>
  <si>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</si>
  <si>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</si>
  <si>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</si>
  <si>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</si>
  <si>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</si>
  <si>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</si>
  <si>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</si>
  <si>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</si>
  <si>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</si>
  <si>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</si>
  <si>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</si>
  <si>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</si>
  <si>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</si>
  <si>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</si>
  <si>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</si>
  <si>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</si>
  <si>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</si>
  <si>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</si>
  <si>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</si>
  <si>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</si>
  <si>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</si>
  <si>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</si>
  <si>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</si>
  <si>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</si>
  <si>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</si>
  <si>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</si>
  <si>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</si>
  <si>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</si>
  <si>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</si>
  <si>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</si>
  <si>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</si>
  <si>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</si>
  <si>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</si>
  <si>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</si>
  <si>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</si>
  <si>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</si>
  <si>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</si>
  <si>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</si>
  <si>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</si>
  <si>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</si>
  <si>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</si>
  <si>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</si>
  <si>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</si>
  <si>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</si>
  <si>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</si>
  <si>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</si>
  <si>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</si>
  <si>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</si>
  <si>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</si>
  <si>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</si>
  <si>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</si>
  <si>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</si>
  <si>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</si>
  <si>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</si>
  <si>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</si>
  <si>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</si>
  <si>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</si>
  <si>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</si>
  <si>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</si>
  <si>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</si>
  <si>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</si>
  <si>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</si>
  <si>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</si>
  <si>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</si>
  <si>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</si>
  <si>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</si>
  <si>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</si>
  <si>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</si>
  <si>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</si>
  <si>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</si>
  <si>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</si>
  <si>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</si>
  <si>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</si>
  <si>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</si>
  <si>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</si>
  <si>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</si>
  <si>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</si>
  <si>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</si>
  <si>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</si>
  <si>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</si>
  <si>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</si>
  <si>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</si>
  <si>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</si>
  <si>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</si>
  <si>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</si>
  <si>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</si>
  <si>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</si>
  <si>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</si>
  <si>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</si>
  <si>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</si>
  <si>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</si>
  <si>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</si>
  <si>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</si>
  <si>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</si>
  <si>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</si>
  <si>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</si>
  <si>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</si>
  <si>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</si>
  <si>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</si>
  <si>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</si>
  <si>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</si>
  <si>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</si>
  <si>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</si>
  <si>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</si>
  <si>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</si>
  <si>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</si>
  <si>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</si>
  <si>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</si>
  <si>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</si>
  <si>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</si>
  <si>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</si>
  <si>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</si>
  <si>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</si>
  <si>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</si>
  <si>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</si>
  <si>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</si>
  <si>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</si>
  <si>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</si>
  <si>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</si>
  <si>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</si>
  <si>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</si>
  <si>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</si>
  <si>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</si>
  <si>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</si>
  <si>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</si>
  <si>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</si>
  <si>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</si>
  <si>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</si>
  <si>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</si>
  <si>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</si>
  <si>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</si>
  <si>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</si>
  <si>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</si>
  <si>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</si>
  <si>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</si>
  <si>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</si>
  <si>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</si>
  <si>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</si>
  <si>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</si>
  <si>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</si>
  <si>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</si>
  <si>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</si>
  <si>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</si>
  <si>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</si>
  <si>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</si>
  <si>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</si>
  <si>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</si>
  <si>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</si>
  <si>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</si>
  <si>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</si>
  <si>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</si>
  <si>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</si>
  <si>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</si>
  <si>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</si>
  <si>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</si>
  <si>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</si>
  <si>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</si>
  <si>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</si>
  <si>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</si>
  <si>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</si>
  <si>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</si>
  <si>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</si>
  <si>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</si>
  <si>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</si>
  <si>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</si>
  <si>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</si>
  <si>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</si>
  <si>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</si>
  <si>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</si>
  <si>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</si>
  <si>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</si>
  <si>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</si>
  <si>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</si>
  <si>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</si>
  <si>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</si>
  <si>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</si>
  <si>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</si>
  <si>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</si>
  <si>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</si>
  <si>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</si>
  <si>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</si>
  <si>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</si>
  <si>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</si>
  <si>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</si>
  <si>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</si>
  <si>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</si>
  <si>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</si>
  <si>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</si>
  <si>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</si>
  <si>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</si>
  <si>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</si>
  <si>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</si>
  <si>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</si>
  <si>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</si>
  <si>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</si>
  <si>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</si>
  <si>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</si>
  <si>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</si>
  <si>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</si>
  <si>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</si>
  <si>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</si>
  <si>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</si>
  <si>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</si>
  <si>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</si>
  <si>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</si>
  <si>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</si>
  <si>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</si>
  <si>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</si>
  <si>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</si>
  <si>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</si>
  <si>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</si>
  <si>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</si>
  <si>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</si>
  <si>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</si>
  <si>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</si>
  <si>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</si>
  <si>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</si>
  <si>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</si>
  <si>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</si>
  <si>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</si>
  <si>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</si>
  <si>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</si>
  <si>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</si>
  <si>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</si>
  <si>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</si>
  <si>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</si>
  <si>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</si>
  <si>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</si>
  <si>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</si>
  <si>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</si>
  <si>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</si>
  <si>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</si>
  <si>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</si>
  <si>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</si>
  <si>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</si>
  <si>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</si>
  <si>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</si>
  <si>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</si>
  <si>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</si>
  <si>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</si>
  <si>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</si>
  <si>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</si>
  <si>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</si>
  <si>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</si>
  <si>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</si>
  <si>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</si>
  <si>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</si>
  <si>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</si>
  <si>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</si>
  <si>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</si>
  <si>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</si>
  <si>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</si>
  <si>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</si>
  <si>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</si>
  <si>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</si>
  <si>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</si>
  <si>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</si>
  <si>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</si>
  <si>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</si>
  <si>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</si>
  <si>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</si>
  <si>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</si>
  <si>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</si>
  <si>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</si>
  <si>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</si>
  <si>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</si>
  <si>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</si>
  <si>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</si>
  <si>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</si>
  <si>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</si>
  <si>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</si>
  <si>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</si>
  <si>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</si>
  <si>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</si>
  <si>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</si>
  <si>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</si>
  <si>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</si>
  <si>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</si>
  <si>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</si>
  <si>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</si>
  <si>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</si>
  <si>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</si>
  <si>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</si>
  <si>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</si>
  <si>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</si>
  <si>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</si>
  <si>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</si>
  <si>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</si>
  <si>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</si>
  <si>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</si>
  <si>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</si>
  <si>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</si>
  <si>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</si>
  <si>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</si>
  <si>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</si>
  <si>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</si>
  <si>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</si>
  <si>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</si>
  <si>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</si>
  <si>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</si>
  <si>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</si>
  <si>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</si>
  <si>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</si>
  <si>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</si>
  <si>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</si>
  <si>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</si>
  <si>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</si>
  <si>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</si>
  <si>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</si>
  <si>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</si>
  <si>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</si>
  <si>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</si>
  <si>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</si>
  <si>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</si>
  <si>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</si>
  <si>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</si>
  <si>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</si>
  <si>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</si>
  <si>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</si>
  <si>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</si>
  <si>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</si>
  <si>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</si>
  <si>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</si>
  <si>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</si>
  <si>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</si>
  <si>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</si>
  <si>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</si>
  <si>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</si>
  <si>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</si>
  <si>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</si>
  <si>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</si>
  <si>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</si>
  <si>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</si>
  <si>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</si>
  <si>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</si>
  <si>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</si>
  <si>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</si>
  <si>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</si>
  <si>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</si>
  <si>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</si>
  <si>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</si>
  <si>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</si>
  <si>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</si>
  <si>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</si>
  <si>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</si>
  <si>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</si>
  <si>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</si>
  <si>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</si>
  <si>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</si>
  <si>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</si>
  <si>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</si>
  <si>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</si>
  <si>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</si>
  <si>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</si>
  <si>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</si>
  <si>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</si>
  <si>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</si>
  <si>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</si>
  <si>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</si>
  <si>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</si>
  <si>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</si>
  <si>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</si>
  <si>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</si>
  <si>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</si>
  <si>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</si>
  <si>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</si>
  <si>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</si>
  <si>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</si>
  <si>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</si>
  <si>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</si>
  <si>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</si>
  <si>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</si>
  <si>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</si>
  <si>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</si>
  <si>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</si>
  <si>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</si>
  <si>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</si>
  <si>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</si>
  <si>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</si>
  <si>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</si>
  <si>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</si>
  <si>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</si>
  <si>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</si>
  <si>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</si>
  <si>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</si>
  <si>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</si>
  <si>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</si>
  <si>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</si>
  <si>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</si>
  <si>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</si>
  <si>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</si>
  <si>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</si>
  <si>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</si>
  <si>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</si>
  <si>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</si>
  <si>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</si>
  <si>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</si>
  <si>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</si>
  <si>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</si>
  <si>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</si>
  <si>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</si>
  <si>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</si>
  <si>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</si>
  <si>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</si>
  <si>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</si>
  <si>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</si>
  <si>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</si>
  <si>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</si>
  <si>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</si>
  <si>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</si>
  <si>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</si>
  <si>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</si>
  <si>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</si>
  <si>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</si>
  <si>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</si>
  <si>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</si>
  <si>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</si>
  <si>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</si>
  <si>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</si>
  <si>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</si>
  <si>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</si>
  <si>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</si>
  <si>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</si>
  <si>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</si>
  <si>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</si>
  <si>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</si>
  <si>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</si>
  <si>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</si>
  <si>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</si>
  <si>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</si>
  <si>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</si>
  <si>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</si>
  <si>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</si>
  <si>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</si>
  <si>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</si>
  <si>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</si>
  <si>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</si>
  <si>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</si>
  <si>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</si>
  <si>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</si>
  <si>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</si>
  <si>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</si>
  <si>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</si>
  <si>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</si>
  <si>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</si>
  <si>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</si>
  <si>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</si>
  <si>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</si>
  <si>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</si>
  <si>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</si>
  <si>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</si>
  <si>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</si>
  <si>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</si>
  <si>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</si>
  <si>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</si>
  <si>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</si>
  <si>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</si>
  <si>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</si>
  <si>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</si>
  <si>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</si>
  <si>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</si>
  <si>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</si>
  <si>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</si>
  <si>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</si>
  <si>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</si>
  <si>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</si>
  <si>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</si>
  <si>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</si>
  <si>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</si>
  <si>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</si>
  <si>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</si>
  <si>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</si>
  <si>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</si>
  <si>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</si>
  <si>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</si>
  <si>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</si>
  <si>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</si>
  <si>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</si>
  <si>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</si>
  <si>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</si>
  <si>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</si>
  <si>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</si>
  <si>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</si>
  <si>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</si>
  <si>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</si>
  <si>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</si>
  <si>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</si>
  <si>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</si>
  <si>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</si>
  <si>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</si>
  <si>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</si>
  <si>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</si>
  <si>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</si>
  <si>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</si>
  <si>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</si>
  <si>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</si>
  <si>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</si>
  <si>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</si>
  <si>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</si>
  <si>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</si>
  <si>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</si>
  <si>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</si>
  <si>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</si>
  <si>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</si>
  <si>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</si>
  <si>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</si>
  <si>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</si>
  <si>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</si>
  <si>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</si>
  <si>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</si>
  <si>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</si>
  <si>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</si>
  <si>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</si>
  <si>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</si>
  <si>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</si>
  <si>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</si>
  <si>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</si>
  <si>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</si>
  <si>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</si>
  <si>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</si>
  <si>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</si>
  <si>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</si>
  <si>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</si>
  <si>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</si>
  <si>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</si>
  <si>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</si>
  <si>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</si>
  <si>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</si>
  <si>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</si>
  <si>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</si>
  <si>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</si>
  <si>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</si>
  <si>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</si>
  <si>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</si>
  <si>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</si>
  <si>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</si>
  <si>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</si>
  <si>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</si>
  <si>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</si>
  <si>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</si>
  <si>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</si>
  <si>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</si>
  <si>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</si>
  <si>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</si>
  <si>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</si>
  <si>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</si>
  <si>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</si>
  <si>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</si>
  <si>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</si>
  <si>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</si>
  <si>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</si>
  <si>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</si>
  <si>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</si>
  <si>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</si>
  <si>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</si>
  <si>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</si>
  <si>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</si>
  <si>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</si>
  <si>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</si>
  <si>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</si>
  <si>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</si>
  <si>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</si>
  <si>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</si>
  <si>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</si>
  <si>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</si>
  <si>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</si>
  <si>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</si>
  <si>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</si>
  <si>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</si>
  <si>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</si>
  <si>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</si>
  <si>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</si>
  <si>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</si>
  <si>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</si>
  <si>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</si>
  <si>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</si>
  <si>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</si>
  <si>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</si>
  <si>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</si>
  <si>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</si>
  <si>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</si>
  <si>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</si>
  <si>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</si>
  <si>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</si>
  <si>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</si>
  <si>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</si>
  <si>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</si>
  <si>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</si>
  <si>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</si>
  <si>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</si>
  <si>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</si>
  <si>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</si>
  <si>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</si>
  <si>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</si>
  <si>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</si>
  <si>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</si>
  <si>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</si>
  <si>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</si>
  <si>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</si>
  <si>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</si>
  <si>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</si>
  <si>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</si>
  <si>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</si>
  <si>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</si>
  <si>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</si>
  <si>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</si>
  <si>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</si>
  <si>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</si>
  <si>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</si>
  <si>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</si>
  <si>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</si>
  <si>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</si>
  <si>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</si>
  <si>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</si>
  <si>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</si>
  <si>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</si>
  <si>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</si>
  <si>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</si>
  <si>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</si>
  <si>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</si>
  <si>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</si>
  <si>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</si>
  <si>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</si>
  <si>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</si>
  <si>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</si>
  <si>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</si>
  <si>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</si>
  <si>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</si>
  <si>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</si>
  <si>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</si>
  <si>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</si>
  <si>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</si>
  <si>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</si>
  <si>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</si>
  <si>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</si>
  <si>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</si>
  <si>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</si>
  <si>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</si>
  <si>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</si>
  <si>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</si>
  <si>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</si>
  <si>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</si>
  <si>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</si>
  <si>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</si>
  <si>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</si>
  <si>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</si>
  <si>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</si>
  <si>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</si>
  <si>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</si>
  <si>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</si>
  <si>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</si>
  <si>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</si>
  <si>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</si>
  <si>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</si>
  <si>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</si>
  <si>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</si>
  <si>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</si>
  <si>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</si>
  <si>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</si>
  <si>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</si>
  <si>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</si>
  <si>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</si>
  <si>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</si>
  <si>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</si>
  <si>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</si>
  <si>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</si>
  <si>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</si>
  <si>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</si>
  <si>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</si>
  <si>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</si>
  <si>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</si>
  <si>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</si>
  <si>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</si>
  <si>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</si>
  <si>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</si>
  <si>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</si>
  <si>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</si>
  <si>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</si>
  <si>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</si>
  <si>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</si>
  <si>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</si>
  <si>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</si>
  <si>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</si>
  <si>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</si>
  <si>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</si>
  <si>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</si>
  <si>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</si>
  <si>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</si>
  <si>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</si>
  <si>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</si>
  <si>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</si>
  <si>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</si>
  <si>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</si>
  <si>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</si>
  <si>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</si>
  <si>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</si>
  <si>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</si>
  <si>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</si>
  <si>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</si>
  <si>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</si>
  <si>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</si>
  <si>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</si>
  <si>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</si>
  <si>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</si>
  <si>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</si>
  <si>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</si>
  <si>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</si>
  <si>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</si>
  <si>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</si>
  <si>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</si>
  <si>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</si>
  <si>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</si>
  <si>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</si>
  <si>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</si>
  <si>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</si>
  <si>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</si>
  <si>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</si>
  <si>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</si>
  <si>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</si>
  <si>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</si>
  <si>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</si>
  <si>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</si>
  <si>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</si>
  <si>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</si>
  <si>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</si>
  <si>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</si>
  <si>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</si>
  <si>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</si>
  <si>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</si>
  <si>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</si>
  <si>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</si>
  <si>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</si>
  <si>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</si>
  <si>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</si>
  <si>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</si>
  <si>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</si>
  <si>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</si>
  <si>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</si>
  <si>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</si>
  <si>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</si>
  <si>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</si>
  <si>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</si>
  <si>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</si>
  <si>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</si>
  <si>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</si>
  <si>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</si>
  <si>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</si>
  <si>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</si>
  <si>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</si>
  <si>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</si>
  <si>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</si>
  <si>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</si>
  <si>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</si>
  <si>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</si>
  <si>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</si>
  <si>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</si>
  <si>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</si>
  <si>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</si>
  <si>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</si>
  <si>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</si>
  <si>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</si>
  <si>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</si>
  <si>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</si>
  <si>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</si>
  <si>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</si>
  <si>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</si>
  <si>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</si>
  <si>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</si>
  <si>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</si>
  <si>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</si>
  <si>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</si>
  <si>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</si>
  <si>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</si>
  <si>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</si>
  <si>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</si>
  <si>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</si>
  <si>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</si>
  <si>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</si>
  <si>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</si>
  <si>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</si>
  <si>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</si>
  <si>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</si>
  <si>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</si>
  <si>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</si>
  <si>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</si>
  <si>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</si>
  <si>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</si>
  <si>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</si>
  <si>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</si>
  <si>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</si>
  <si>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</si>
  <si>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</si>
  <si>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</si>
  <si>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</si>
  <si>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</si>
  <si>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</si>
  <si>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</si>
  <si>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</si>
  <si>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</si>
  <si>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</si>
  <si>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</si>
  <si>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</si>
  <si>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</si>
  <si>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</si>
  <si>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</si>
  <si>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</si>
  <si>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</si>
  <si>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</si>
  <si>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</si>
  <si>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</si>
  <si>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</si>
  <si>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</si>
  <si>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</si>
  <si>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</si>
  <si>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</si>
  <si>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</si>
  <si>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</si>
  <si>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</si>
  <si>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</si>
  <si>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</si>
  <si>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</si>
  <si>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</si>
  <si>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</si>
  <si>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</si>
  <si>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</si>
  <si>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</si>
  <si>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</si>
  <si>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</si>
  <si>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</si>
  <si>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</si>
  <si>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</si>
  <si>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</si>
  <si>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</si>
  <si>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</si>
  <si>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</si>
  <si>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</si>
  <si>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</si>
  <si>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</si>
  <si>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</si>
  <si>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</si>
  <si>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</si>
  <si>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</si>
  <si>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</si>
  <si>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</si>
  <si>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</si>
  <si>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</si>
  <si>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</si>
  <si>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</si>
  <si>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</si>
  <si>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</si>
  <si>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</si>
  <si>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</si>
  <si>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</si>
  <si>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</si>
  <si>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</si>
  <si>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</si>
  <si>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</si>
  <si>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</si>
  <si>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</si>
  <si>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</si>
  <si>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</si>
  <si>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</si>
  <si>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</si>
  <si>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</si>
  <si>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</si>
  <si>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</si>
  <si>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</si>
  <si>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</si>
  <si>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</si>
  <si>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</si>
  <si>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</si>
  <si>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</si>
  <si>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</si>
  <si>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</si>
  <si>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</si>
  <si>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</si>
  <si>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</si>
  <si>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</si>
  <si>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</si>
  <si>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</si>
  <si>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</si>
  <si>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</si>
  <si>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</si>
  <si>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</si>
  <si>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</si>
  <si>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</si>
  <si>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</si>
  <si>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</si>
  <si>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</si>
  <si>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</si>
  <si>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</si>
  <si>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</si>
  <si>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</si>
  <si>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</si>
  <si>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</si>
  <si>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</si>
  <si>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</si>
  <si>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</si>
  <si>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</si>
  <si>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</si>
  <si>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</si>
  <si>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</si>
  <si>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</si>
  <si>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</si>
  <si>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</si>
  <si>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</si>
  <si>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</si>
  <si>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</si>
  <si>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</si>
  <si>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</si>
  <si>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</si>
  <si>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</si>
  <si>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</si>
  <si>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</si>
  <si>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</si>
  <si>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</si>
  <si>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</si>
  <si>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</si>
  <si>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</si>
  <si>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</si>
  <si>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</si>
  <si>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</si>
  <si>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</si>
  <si>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</si>
  <si>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</si>
  <si>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</si>
  <si>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</si>
  <si>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</si>
  <si>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</si>
  <si>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</si>
  <si>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</si>
  <si>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</si>
  <si>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</si>
  <si>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</si>
  <si>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</si>
  <si>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</si>
  <si>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</si>
  <si>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</si>
  <si>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</si>
  <si>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</si>
  <si>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</si>
  <si>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</si>
  <si>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</si>
  <si>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</si>
  <si>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</si>
  <si>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</si>
  <si>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</si>
  <si>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</si>
  <si>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</si>
  <si>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</si>
  <si>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</si>
  <si>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</si>
  <si>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</si>
  <si>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</si>
  <si>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</si>
  <si>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</si>
  <si>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</si>
  <si>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</si>
  <si>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</si>
  <si>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</si>
  <si>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</si>
  <si>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</si>
  <si>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</si>
  <si>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</si>
  <si>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</si>
  <si>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</si>
  <si>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</si>
  <si>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</si>
  <si>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</si>
  <si>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</si>
  <si>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</si>
  <si>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</si>
  <si>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</si>
  <si>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</si>
  <si>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</si>
  <si>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</si>
  <si>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</si>
  <si>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</si>
  <si>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</si>
  <si>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</si>
  <si>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</si>
  <si>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</si>
  <si>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</si>
  <si>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</si>
  <si>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</si>
  <si>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</si>
  <si>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</si>
  <si>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</si>
  <si>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</si>
  <si>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</si>
  <si>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</si>
  <si>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</si>
  <si>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</si>
  <si>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</si>
  <si>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</si>
  <si>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</si>
  <si>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</si>
  <si>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</si>
  <si>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</si>
  <si>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</si>
  <si>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</si>
  <si>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</si>
  <si>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</si>
  <si>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</si>
  <si>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</si>
  <si>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</si>
  <si>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</si>
  <si>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</si>
  <si>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</si>
  <si>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</si>
  <si>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</si>
  <si>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</si>
  <si>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</si>
  <si>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</si>
  <si>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</si>
  <si>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</si>
  <si>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</si>
  <si>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</si>
  <si>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</si>
  <si>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</si>
  <si>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</si>
  <si>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</si>
  <si>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</si>
  <si>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</si>
  <si>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</si>
  <si>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</si>
  <si>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</si>
  <si>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</si>
  <si>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</si>
  <si>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</si>
  <si>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</si>
  <si>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</si>
  <si>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</si>
  <si>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</si>
  <si>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</si>
  <si>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</si>
  <si>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</si>
  <si>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</si>
  <si>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</si>
  <si>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</si>
  <si>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</si>
  <si>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</si>
  <si>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</si>
  <si>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</si>
  <si>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</si>
  <si>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</si>
  <si>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</si>
  <si>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</si>
  <si>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</si>
  <si>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</si>
  <si>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</si>
  <si>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</si>
  <si>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</si>
  <si>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</si>
  <si>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</si>
  <si>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</si>
  <si>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</si>
  <si>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</si>
  <si>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</si>
  <si>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</si>
  <si>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</si>
  <si>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</si>
  <si>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</si>
  <si>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</si>
  <si>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</si>
  <si>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</si>
  <si>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</si>
  <si>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</si>
  <si>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</si>
  <si>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</si>
  <si>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</si>
  <si>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</si>
  <si>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</si>
  <si>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</si>
  <si>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</si>
  <si>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</si>
  <si>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</si>
  <si>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</si>
  <si>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</si>
  <si>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</si>
  <si>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</si>
  <si>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</si>
  <si>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</si>
  <si>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</si>
  <si>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</si>
  <si>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</si>
  <si>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</si>
  <si>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</si>
  <si>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</si>
  <si>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</si>
  <si>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</si>
  <si>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</si>
  <si>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</si>
  <si>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</si>
  <si>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</si>
  <si>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</si>
  <si>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</si>
  <si>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</si>
  <si>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</si>
  <si>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</si>
  <si>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</si>
  <si>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</si>
  <si>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</si>
  <si>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</si>
  <si>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</si>
  <si>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</si>
  <si>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</si>
  <si>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</si>
  <si>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</si>
  <si>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</si>
  <si>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</si>
  <si>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</si>
  <si>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</si>
  <si>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</si>
  <si>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</si>
  <si>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</si>
  <si>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</si>
  <si>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</si>
  <si>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</si>
  <si>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</si>
  <si>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</si>
  <si>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</si>
  <si>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</si>
  <si>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</si>
  <si>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</si>
  <si>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</si>
  <si>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</si>
  <si>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</si>
  <si>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</si>
  <si>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</si>
  <si>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</si>
  <si>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</si>
  <si>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</si>
  <si>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</si>
  <si>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</si>
  <si>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</si>
  <si>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</si>
  <si>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</si>
  <si>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</si>
  <si>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</si>
  <si>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</si>
  <si>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</si>
  <si>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</si>
  <si>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</si>
  <si>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</si>
  <si>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</si>
  <si>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</si>
  <si>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</si>
  <si>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</si>
  <si>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</si>
  <si>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</si>
  <si>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</si>
  <si>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</si>
  <si>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</si>
  <si>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</si>
  <si>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</si>
  <si>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</si>
  <si>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</si>
  <si>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</si>
  <si>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</si>
  <si>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</si>
  <si>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</si>
  <si>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</si>
  <si>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</si>
  <si>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</si>
  <si>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</si>
  <si>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</si>
  <si>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</si>
  <si>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</si>
  <si>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</si>
  <si>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</si>
  <si>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</si>
  <si>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</si>
  <si>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</si>
  <si>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</si>
  <si>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</si>
  <si>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</si>
  <si>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</si>
  <si>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</si>
  <si>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</si>
  <si>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</si>
  <si>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</si>
  <si>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</si>
  <si>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</si>
  <si>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</si>
  <si>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</si>
  <si>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</si>
  <si>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</si>
  <si>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</si>
  <si>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</si>
  <si>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</si>
  <si>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</si>
  <si>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</si>
  <si>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</si>
  <si>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</si>
  <si>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</si>
  <si>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</si>
  <si>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</si>
  <si>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</si>
  <si>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</si>
  <si>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</si>
  <si>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</si>
  <si>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</si>
  <si>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</si>
  <si>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</si>
  <si>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</si>
  <si>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</si>
  <si>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</si>
  <si>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</si>
  <si>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</si>
  <si>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</si>
  <si>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</si>
  <si>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</si>
  <si>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</si>
  <si>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</si>
  <si>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</si>
  <si>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</si>
  <si>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</si>
  <si>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</si>
  <si>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</si>
  <si>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</si>
  <si>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</si>
  <si>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</si>
  <si>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</si>
  <si>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</si>
  <si>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</si>
  <si>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</si>
  <si>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</si>
  <si>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</si>
  <si>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</si>
  <si>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</si>
  <si>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</si>
  <si>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</si>
  <si>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</si>
  <si>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</si>
  <si>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</si>
  <si>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</si>
  <si>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</si>
  <si>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</si>
  <si>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</si>
  <si>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</si>
  <si>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</si>
  <si>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</si>
  <si>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</si>
  <si>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</si>
  <si>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</si>
  <si>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</si>
  <si>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</si>
  <si>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</si>
  <si>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</si>
  <si>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</si>
  <si>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</si>
  <si>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</si>
  <si>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</si>
  <si>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</si>
  <si>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</si>
  <si>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</si>
  <si>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</si>
  <si>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</si>
  <si>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</si>
  <si>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</si>
  <si>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</si>
  <si>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</si>
  <si>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</si>
  <si>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</si>
  <si>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</si>
  <si>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</si>
  <si>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</si>
  <si>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</si>
  <si>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</si>
  <si>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</si>
  <si>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</si>
  <si>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</si>
  <si>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</si>
  <si>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</si>
  <si>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</si>
  <si>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</si>
  <si>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</si>
  <si>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</si>
  <si>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</si>
  <si>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</si>
  <si>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</si>
  <si>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</si>
  <si>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</si>
  <si>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</si>
  <si>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</si>
  <si>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</si>
  <si>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</si>
  <si>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</si>
  <si>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</si>
  <si>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</si>
  <si>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</si>
  <si>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</si>
  <si>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</si>
  <si>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</si>
  <si>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</si>
  <si>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</si>
  <si>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</si>
  <si>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</si>
  <si>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</si>
  <si>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</si>
  <si>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</si>
  <si>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</si>
  <si>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</si>
  <si>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</si>
  <si>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</si>
  <si>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</si>
  <si>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</si>
  <si>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</si>
  <si>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</si>
  <si>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</si>
  <si>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</si>
  <si>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</si>
  <si>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</si>
  <si>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</si>
  <si>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</si>
  <si>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</si>
  <si>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</si>
  <si>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</si>
  <si>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</si>
  <si>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</si>
  <si>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</si>
  <si>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</si>
  <si>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</si>
  <si>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</si>
  <si>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</si>
  <si>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</si>
  <si>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</si>
  <si>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</si>
  <si>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</si>
  <si>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</si>
  <si>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</si>
  <si>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</si>
  <si>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</si>
  <si>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</si>
  <si>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</si>
  <si>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</si>
  <si>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</si>
  <si>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</si>
  <si>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</si>
  <si>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</si>
  <si>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</si>
  <si>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</si>
  <si>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</si>
  <si>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</si>
  <si>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</si>
  <si>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</si>
  <si>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</si>
  <si>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</si>
  <si>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</si>
  <si>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</si>
  <si>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</si>
  <si>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</si>
  <si>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</si>
  <si>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</si>
  <si>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</si>
  <si>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</si>
  <si>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</si>
  <si>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</si>
  <si>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</si>
  <si>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</si>
  <si>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</si>
  <si>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</si>
  <si>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</si>
  <si>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</si>
  <si>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</si>
  <si>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</si>
  <si>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</si>
  <si>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</si>
  <si>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</si>
  <si>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</si>
  <si>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</si>
  <si>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</si>
  <si>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</si>
  <si>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</si>
  <si>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</si>
  <si>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</si>
  <si>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</si>
  <si>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</si>
  <si>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</si>
  <si>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</si>
  <si>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</si>
  <si>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</si>
  <si>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</si>
  <si>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</si>
  <si>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</si>
  <si>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</si>
  <si>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</si>
  <si>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</si>
  <si>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</si>
  <si>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</si>
  <si>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</si>
  <si>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</si>
  <si>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</si>
  <si>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</si>
  <si>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</si>
  <si>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</si>
  <si>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</si>
  <si>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</si>
  <si>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</si>
  <si>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</si>
  <si>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</si>
  <si>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</si>
  <si>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</si>
  <si>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</si>
  <si>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</si>
  <si>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</si>
  <si>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</si>
  <si>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</si>
  <si>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</si>
  <si>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</si>
  <si>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</si>
  <si>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</si>
  <si>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</si>
  <si>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</si>
  <si>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</si>
  <si>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</si>
  <si>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</si>
  <si>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</si>
  <si>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</si>
  <si>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</si>
  <si>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</si>
  <si>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</si>
  <si>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</si>
  <si>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</si>
  <si>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</si>
  <si>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</si>
  <si>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</si>
  <si>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</si>
  <si>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</si>
  <si>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</si>
  <si>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</si>
  <si>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</si>
  <si>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</si>
  <si>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</si>
  <si>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</si>
  <si>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</si>
  <si>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</si>
  <si>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</si>
  <si>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</si>
  <si>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</si>
  <si>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</si>
  <si>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</si>
  <si>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</si>
  <si>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</si>
  <si>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</si>
  <si>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</si>
  <si>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</si>
  <si>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</si>
  <si>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</si>
  <si>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</si>
  <si>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</si>
  <si>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</si>
  <si>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</si>
  <si>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</si>
  <si>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</si>
  <si>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</si>
  <si>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</si>
  <si>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</si>
  <si>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</si>
  <si>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</si>
  <si>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</si>
  <si>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</si>
  <si>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</si>
  <si>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</si>
  <si>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</si>
  <si>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</si>
  <si>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</si>
  <si>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</si>
  <si>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</si>
  <si>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</si>
  <si>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</si>
  <si>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</si>
  <si>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</si>
  <si>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</si>
  <si>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</si>
  <si>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</si>
  <si>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</si>
  <si>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</si>
  <si>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</si>
  <si>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</si>
  <si>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</si>
  <si>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</si>
  <si>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</si>
  <si>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</si>
  <si>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</si>
  <si>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</si>
  <si>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</si>
  <si>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</si>
  <si>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</si>
  <si>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</si>
  <si>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</si>
  <si>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</si>
  <si>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</si>
  <si>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</si>
  <si>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</si>
  <si>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</si>
  <si>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</si>
  <si>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</si>
  <si>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</si>
  <si>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</si>
  <si>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</si>
  <si>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</si>
  <si>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</si>
  <si>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</si>
  <si>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</si>
  <si>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</si>
  <si>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</si>
  <si>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</si>
  <si>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</si>
  <si>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</si>
  <si>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</si>
  <si>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</si>
  <si>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</si>
  <si>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</si>
  <si>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</si>
  <si>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</si>
  <si>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</si>
  <si>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</si>
  <si>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</si>
  <si>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</si>
  <si>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</si>
  <si>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</si>
  <si>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</si>
  <si>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</si>
  <si>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</si>
  <si>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</si>
  <si>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</si>
  <si>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</si>
  <si>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</si>
  <si>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</si>
  <si>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</si>
  <si>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</si>
  <si>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</si>
  <si>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</si>
  <si>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</si>
  <si>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</si>
  <si>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</si>
  <si>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</si>
  <si>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</si>
  <si>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</si>
  <si>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</si>
  <si>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</si>
  <si>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</si>
  <si>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</si>
  <si>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</si>
  <si>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</si>
  <si>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</si>
  <si>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</si>
  <si>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</si>
  <si>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</si>
  <si>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</si>
  <si>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</si>
  <si>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</si>
  <si>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</si>
  <si>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</si>
  <si>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</si>
  <si>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</si>
  <si>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</si>
  <si>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</si>
  <si>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</si>
  <si>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</si>
  <si>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</si>
  <si>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</si>
  <si>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</si>
  <si>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</si>
  <si>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</si>
  <si>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</si>
  <si>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</si>
  <si>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</si>
  <si>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</si>
  <si>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</si>
  <si>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</si>
  <si>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</si>
  <si>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</si>
  <si>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</si>
  <si>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</si>
  <si>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</si>
  <si>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</si>
  <si>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</si>
  <si>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</si>
  <si>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</si>
  <si>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</si>
  <si>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</si>
  <si>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</si>
  <si>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</si>
  <si>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</si>
  <si>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</si>
  <si>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</si>
  <si>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</si>
  <si>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</si>
  <si>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</si>
  <si>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</si>
  <si>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</si>
  <si>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</si>
  <si>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</si>
  <si>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</si>
  <si>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</si>
  <si>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</si>
  <si>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</si>
  <si>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</si>
  <si>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</si>
  <si>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</si>
  <si>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</si>
  <si>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</si>
  <si>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</si>
  <si>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</si>
  <si>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</si>
  <si>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</si>
  <si>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</si>
  <si>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</si>
  <si>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</si>
  <si>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</si>
  <si>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</si>
  <si>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</si>
  <si>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</si>
  <si>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</si>
  <si>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</si>
  <si>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</si>
  <si>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</si>
  <si>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</si>
  <si>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</si>
  <si>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</si>
  <si>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</si>
  <si>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</si>
  <si>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</si>
  <si>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</si>
  <si>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</si>
  <si>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</si>
  <si>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</si>
  <si>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</si>
  <si>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</si>
  <si>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</si>
  <si>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</si>
  <si>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</si>
  <si>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</si>
  <si>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</si>
  <si>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</si>
  <si>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</si>
  <si>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</si>
  <si>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</si>
  <si>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</si>
  <si>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</si>
  <si>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</si>
  <si>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</si>
  <si>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</si>
  <si>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</si>
  <si>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</si>
  <si>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</si>
  <si>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</si>
  <si>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</si>
  <si>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</si>
  <si>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</si>
  <si>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</si>
  <si>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</si>
  <si>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</si>
  <si>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</si>
  <si>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</si>
  <si>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</si>
  <si>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</si>
  <si>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</si>
  <si>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</si>
  <si>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</si>
  <si>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</si>
  <si>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</si>
  <si>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</si>
  <si>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</si>
  <si>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</si>
  <si>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</si>
  <si>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</si>
  <si>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</si>
  <si>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</si>
  <si>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</si>
  <si>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</si>
  <si>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</si>
  <si>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</si>
  <si>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</si>
  <si>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</si>
  <si>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</si>
  <si>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</si>
  <si>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</si>
  <si>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</si>
  <si>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</si>
  <si>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</si>
  <si>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</si>
  <si>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</si>
  <si>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</si>
  <si>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</si>
  <si>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</si>
  <si>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</si>
  <si>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</si>
  <si>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</si>
  <si>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</si>
  <si>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</si>
  <si>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</si>
  <si>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</si>
  <si>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</si>
  <si>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</si>
  <si>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</si>
  <si>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</si>
  <si>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</si>
  <si>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</si>
  <si>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</si>
  <si>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</si>
  <si>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</si>
  <si>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</si>
  <si>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</si>
  <si>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</si>
  <si>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</si>
  <si>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</si>
  <si>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</si>
  <si>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</si>
  <si>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</si>
  <si>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</si>
  <si>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</si>
  <si>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</si>
  <si>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</si>
  <si>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</si>
  <si>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</si>
  <si>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</si>
  <si>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</si>
  <si>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</si>
  <si>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</si>
  <si>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</si>
  <si>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</si>
  <si>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</si>
  <si>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</si>
  <si>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</si>
  <si>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</si>
  <si>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</si>
  <si>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</si>
  <si>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</si>
  <si>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</si>
  <si>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</si>
  <si>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</si>
  <si>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</si>
  <si>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</si>
  <si>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</si>
  <si>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</si>
  <si>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</si>
  <si>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</si>
  <si>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</si>
  <si>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</si>
  <si>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</si>
  <si>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</si>
  <si>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</si>
  <si>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</si>
  <si>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</si>
  <si>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</si>
  <si>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</si>
  <si>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</si>
  <si>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</si>
  <si>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</si>
  <si>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</si>
  <si>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</si>
  <si>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</si>
  <si>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</si>
  <si>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</si>
  <si>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</si>
  <si>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</si>
  <si>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</si>
  <si>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</si>
  <si>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</si>
  <si>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</si>
  <si>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</si>
  <si>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</si>
  <si>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</si>
  <si>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</si>
  <si>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</si>
  <si>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</si>
  <si>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</si>
  <si>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</si>
  <si>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</si>
  <si>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</si>
  <si>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</si>
  <si>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</si>
  <si>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</si>
  <si>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</si>
  <si>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</si>
  <si>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</si>
  <si>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</si>
  <si>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</si>
  <si>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</si>
  <si>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</si>
  <si>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</si>
  <si>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</si>
  <si>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</si>
  <si>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</si>
  <si>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</si>
  <si>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</si>
  <si>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</si>
  <si>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</si>
  <si>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</si>
  <si>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</si>
  <si>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</si>
  <si>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</si>
  <si>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</si>
  <si>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</si>
  <si>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</si>
  <si>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</si>
  <si>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</si>
  <si>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</si>
  <si>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</si>
  <si>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</si>
  <si>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</si>
  <si>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</si>
  <si>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</si>
  <si>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</si>
  <si>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</si>
  <si>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</si>
  <si>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</si>
  <si>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</si>
  <si>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</si>
  <si>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</si>
  <si>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</si>
  <si>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</si>
  <si>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</si>
  <si>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</si>
  <si>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</si>
  <si>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</si>
  <si>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</si>
  <si>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</si>
  <si>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</si>
  <si>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</si>
  <si>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</si>
  <si>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</si>
  <si>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</si>
  <si>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</si>
  <si>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</si>
  <si>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</si>
  <si>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</si>
  <si>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</si>
  <si>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</si>
  <si>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</si>
  <si>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</si>
  <si>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</si>
  <si>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</si>
  <si>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</si>
  <si>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</si>
  <si>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</si>
  <si>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</si>
  <si>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</si>
  <si>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</si>
  <si>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</si>
  <si>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</si>
  <si>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</si>
  <si>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</si>
  <si>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</si>
  <si>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</si>
  <si>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</si>
  <si>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</si>
  <si>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</si>
  <si>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</si>
  <si>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</si>
  <si>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</si>
  <si>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</si>
  <si>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</si>
  <si>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</si>
  <si>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</si>
  <si>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</si>
  <si>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</si>
  <si>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</si>
  <si>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</si>
  <si>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</si>
  <si>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</si>
  <si>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</si>
  <si>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</si>
  <si>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</si>
  <si>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</si>
  <si>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</si>
  <si>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</si>
  <si>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</si>
  <si>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</si>
  <si>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</si>
  <si>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</si>
  <si>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</si>
  <si>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</si>
  <si>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</si>
  <si>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</si>
  <si>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</si>
  <si>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</si>
  <si>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</si>
  <si>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</si>
  <si>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</si>
  <si>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</si>
  <si>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</si>
  <si>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</si>
  <si>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</si>
  <si>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</si>
  <si>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</si>
  <si>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</si>
  <si>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</si>
  <si>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</si>
  <si>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</si>
  <si>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</si>
  <si>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</si>
  <si>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</si>
  <si>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</si>
  <si>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</si>
  <si>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</si>
  <si>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</si>
  <si>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</si>
  <si>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</si>
  <si>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</si>
  <si>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</si>
  <si>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</si>
  <si>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</si>
  <si>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</si>
  <si>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</si>
  <si>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</si>
  <si>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</si>
  <si>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</si>
  <si>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</si>
  <si>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</si>
  <si>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</si>
  <si>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</si>
  <si>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</si>
  <si>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</si>
  <si>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</si>
  <si>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</si>
  <si>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</si>
  <si>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</si>
  <si>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</si>
  <si>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</si>
  <si>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</si>
  <si>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</si>
  <si>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</si>
  <si>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</si>
  <si>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</si>
  <si>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</si>
  <si>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</si>
  <si>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</si>
  <si>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</si>
  <si>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</si>
  <si>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</si>
  <si>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</si>
  <si>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</si>
  <si>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</si>
  <si>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</si>
  <si>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</si>
  <si>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</si>
  <si>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</si>
  <si>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</si>
  <si>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</si>
  <si>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</si>
  <si>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</si>
  <si>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</si>
  <si>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</si>
  <si>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</si>
  <si>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</si>
  <si>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</si>
  <si>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</si>
  <si>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</si>
  <si>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</si>
  <si>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</si>
  <si>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</si>
  <si>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</si>
  <si>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</si>
  <si>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</si>
  <si>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</si>
  <si>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</si>
  <si>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</si>
  <si>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</si>
  <si>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</si>
  <si>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</si>
  <si>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</si>
  <si>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</si>
  <si>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</si>
  <si>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</si>
  <si>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</si>
  <si>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</si>
  <si>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</si>
  <si>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</si>
  <si>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</si>
  <si>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</si>
  <si>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</si>
  <si>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</si>
  <si>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</si>
  <si>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</si>
  <si>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</si>
  <si>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</si>
  <si>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</si>
  <si>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</si>
  <si>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</si>
  <si>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</si>
  <si>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</si>
  <si>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</si>
  <si>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</si>
  <si>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</si>
  <si>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</si>
  <si>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</si>
  <si>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</si>
  <si>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</si>
  <si>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</si>
  <si>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</si>
  <si>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</si>
  <si>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</si>
  <si>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</si>
  <si>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</si>
  <si>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</si>
  <si>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</si>
  <si>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</si>
  <si>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</si>
  <si>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</si>
  <si>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</si>
  <si>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</si>
  <si>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</si>
  <si>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</si>
  <si>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</si>
  <si>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</si>
  <si>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</si>
  <si>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</si>
  <si>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</si>
  <si>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</si>
  <si>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</si>
  <si>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</si>
  <si>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</si>
  <si>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</si>
  <si>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</si>
  <si>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</si>
  <si>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</si>
  <si>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</si>
  <si>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</si>
  <si>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</si>
  <si>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</si>
  <si>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</si>
  <si>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</si>
  <si>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</si>
  <si>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</si>
  <si>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</si>
  <si>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</si>
  <si>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</si>
  <si>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</si>
  <si>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</si>
  <si>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</si>
  <si>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</si>
  <si>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</si>
  <si>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</si>
  <si>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</si>
  <si>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</si>
  <si>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</si>
  <si>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</si>
  <si>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</si>
  <si>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</si>
  <si>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</si>
  <si>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</si>
  <si>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</si>
  <si>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</si>
  <si>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</si>
  <si>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</si>
  <si>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</si>
  <si>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</si>
  <si>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</si>
  <si>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</si>
  <si>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</si>
  <si>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</si>
  <si>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</si>
  <si>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</si>
  <si>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</si>
  <si>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</si>
  <si>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</si>
  <si>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</si>
  <si>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</si>
  <si>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</si>
  <si>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</si>
  <si>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</si>
  <si>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</si>
  <si>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</si>
  <si>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</si>
  <si>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</si>
  <si>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</si>
  <si>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</si>
  <si>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</si>
  <si>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</si>
  <si>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</si>
  <si>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</si>
  <si>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</si>
  <si>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</si>
  <si>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</si>
  <si>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</si>
  <si>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</si>
  <si>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</si>
  <si>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</si>
  <si>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</si>
  <si>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</si>
  <si>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</si>
  <si>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</si>
  <si>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</si>
  <si>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</si>
  <si>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</si>
  <si>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</si>
  <si>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</si>
  <si>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</si>
  <si>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</si>
  <si>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</si>
  <si>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</si>
  <si>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</si>
  <si>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</si>
  <si>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</si>
  <si>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</si>
  <si>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</si>
  <si>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</si>
  <si>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</si>
  <si>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</si>
  <si>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</si>
  <si>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</si>
  <si>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</si>
  <si>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</si>
  <si>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</si>
  <si>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</si>
  <si>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</si>
  <si>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</si>
  <si>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</si>
  <si>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</si>
  <si>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</si>
  <si>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</si>
  <si>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</si>
  <si>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</si>
  <si>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</si>
  <si>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</si>
  <si>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</si>
  <si>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</si>
  <si>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</si>
  <si>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</si>
  <si>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</si>
  <si>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</si>
  <si>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</si>
  <si>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</si>
  <si>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</si>
  <si>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</si>
  <si>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</si>
  <si>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</si>
  <si>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</si>
  <si>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</si>
  <si>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</si>
  <si>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</si>
  <si>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</si>
  <si>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</si>
  <si>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</si>
  <si>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</si>
  <si>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</si>
  <si>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</si>
  <si>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</si>
  <si>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</si>
  <si>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</si>
  <si>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</si>
  <si>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</si>
  <si>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</si>
  <si>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</si>
  <si>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</si>
  <si>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</si>
  <si>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</si>
  <si>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</si>
  <si>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</si>
  <si>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</si>
  <si>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</si>
  <si>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</si>
  <si>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</si>
  <si>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</si>
  <si>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</si>
  <si>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</si>
  <si>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</si>
  <si>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</si>
  <si>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</si>
  <si>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</si>
  <si>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</si>
  <si>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</si>
  <si>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</si>
  <si>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</si>
  <si>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</si>
  <si>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</si>
  <si>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</si>
  <si>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</si>
  <si>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</si>
  <si>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</si>
  <si>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</si>
  <si>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</si>
  <si>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</si>
  <si>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</si>
  <si>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</si>
  <si>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</si>
  <si>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</si>
  <si>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</si>
  <si>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</si>
  <si>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</si>
  <si>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</si>
  <si>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</si>
  <si>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</si>
  <si>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</si>
  <si>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</si>
  <si>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</si>
  <si>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</si>
  <si>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</si>
  <si>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</si>
  <si>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</si>
  <si>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</si>
  <si>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</si>
  <si>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</si>
  <si>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</si>
  <si>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</si>
  <si>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</si>
  <si>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</si>
  <si>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</si>
  <si>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</si>
  <si>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</si>
  <si>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</si>
  <si>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</si>
  <si>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</si>
  <si>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</si>
  <si>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</si>
  <si>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</si>
  <si>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</si>
  <si>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</si>
  <si>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</si>
  <si>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</si>
  <si>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</si>
  <si>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</si>
  <si>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</si>
  <si>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</si>
  <si>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</si>
  <si>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</si>
  <si>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</si>
  <si>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</si>
  <si>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</si>
  <si>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</si>
  <si>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</si>
  <si>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</si>
  <si>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</si>
  <si>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</si>
  <si>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</si>
  <si>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</si>
  <si>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</si>
  <si>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</si>
  <si>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</si>
  <si>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</si>
  <si>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</si>
  <si>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</si>
  <si>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</si>
  <si>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</si>
  <si>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</si>
  <si>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</si>
  <si>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</si>
  <si>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</si>
  <si>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</si>
  <si>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</si>
  <si>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</si>
  <si>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</si>
  <si>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</si>
  <si>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</si>
  <si>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</si>
  <si>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</si>
  <si>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</si>
  <si>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</si>
  <si>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</si>
  <si>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</si>
  <si>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</si>
  <si>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</si>
  <si>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</si>
  <si>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</si>
  <si>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</si>
  <si>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</si>
  <si>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</si>
  <si>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</si>
  <si>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</si>
  <si>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</si>
  <si>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</si>
  <si>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</si>
  <si>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</si>
  <si>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</si>
  <si>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</si>
  <si>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</si>
  <si>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</si>
  <si>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</si>
  <si>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</si>
  <si>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</si>
  <si>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</si>
  <si>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</si>
  <si>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</si>
  <si>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</si>
  <si>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</si>
  <si>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</si>
  <si>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</si>
  <si>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</si>
  <si>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</si>
  <si>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</si>
  <si>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</si>
  <si>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</si>
  <si>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</si>
  <si>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</si>
  <si>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</si>
  <si>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</si>
  <si>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</si>
  <si>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</si>
  <si>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</si>
  <si>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</si>
  <si>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</si>
  <si>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</si>
  <si>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</si>
  <si>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</si>
  <si>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</si>
  <si>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</si>
  <si>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</si>
  <si>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</si>
  <si>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</si>
  <si>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</si>
  <si>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</si>
  <si>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</si>
  <si>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</si>
  <si>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</si>
  <si>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</si>
  <si>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</si>
  <si>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</si>
  <si>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</si>
  <si>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</si>
  <si>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</si>
  <si>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</si>
  <si>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</si>
  <si>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</si>
  <si>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</si>
  <si>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</si>
  <si>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</si>
  <si>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</si>
  <si>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</si>
  <si>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</si>
  <si>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</si>
  <si>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</si>
  <si>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</si>
  <si>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</si>
  <si>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</si>
  <si>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</si>
  <si>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</si>
  <si>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</si>
  <si>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</si>
  <si>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</si>
  <si>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</si>
  <si>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</si>
  <si>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</si>
  <si>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</si>
  <si>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</si>
  <si>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</si>
  <si>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</si>
  <si>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</si>
  <si>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</si>
  <si>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</si>
  <si>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</si>
  <si>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</si>
  <si>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</si>
  <si>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</si>
  <si>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</si>
  <si>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</si>
  <si>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</si>
  <si>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</si>
  <si>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</si>
  <si>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</si>
  <si>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</si>
  <si>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</si>
  <si>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</si>
  <si>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</si>
  <si>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</si>
  <si>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</si>
  <si>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</si>
  <si>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</si>
  <si>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</si>
  <si>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</si>
  <si>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</si>
  <si>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</si>
  <si>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</si>
  <si>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</si>
  <si>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</si>
  <si>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</si>
  <si>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</si>
  <si>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</si>
  <si>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</si>
  <si>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</si>
  <si>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</si>
  <si>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</si>
  <si>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</si>
  <si>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</si>
  <si>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</si>
  <si>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</si>
  <si>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</si>
  <si>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</si>
  <si>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</si>
  <si>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</si>
  <si>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</si>
  <si>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</si>
  <si>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</si>
  <si>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</si>
  <si>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</si>
  <si>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</si>
  <si>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</si>
  <si>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</si>
  <si>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</si>
  <si>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</si>
  <si>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</si>
  <si>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</si>
  <si>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</si>
  <si>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</si>
  <si>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</si>
  <si>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</si>
  <si>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</si>
  <si>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</si>
  <si>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</si>
  <si>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</si>
  <si>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</si>
  <si>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</si>
  <si>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</si>
  <si>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</si>
  <si>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</si>
  <si>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</si>
  <si>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</si>
  <si>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</si>
  <si>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</si>
  <si>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</si>
  <si>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</si>
  <si>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</si>
  <si>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</si>
  <si>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</si>
  <si>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</si>
  <si>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</si>
  <si>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</si>
  <si>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</si>
  <si>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</si>
  <si>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</si>
  <si>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</si>
  <si>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</si>
  <si>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</si>
  <si>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</si>
  <si>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</si>
  <si>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</si>
  <si>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</si>
  <si>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</si>
  <si>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</si>
  <si>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</si>
  <si>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</si>
  <si>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</si>
  <si>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</si>
  <si>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</si>
  <si>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</si>
  <si>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</si>
  <si>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</si>
  <si>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</si>
  <si>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</si>
  <si>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</si>
  <si>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</si>
  <si>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</si>
  <si>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</si>
  <si>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</si>
  <si>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</si>
  <si>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</si>
  <si>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</si>
  <si>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</si>
  <si>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</si>
  <si>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</si>
  <si>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</si>
  <si>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</si>
  <si>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</si>
  <si>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</si>
  <si>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</si>
  <si>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</si>
  <si>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</si>
  <si>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</si>
  <si>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</si>
  <si>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</si>
  <si>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</si>
  <si>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</si>
  <si>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</si>
  <si>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</si>
  <si>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</si>
  <si>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</si>
  <si>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</si>
  <si>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</si>
  <si>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</si>
  <si>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</si>
  <si>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</si>
  <si>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</si>
  <si>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</si>
  <si>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</si>
  <si>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</si>
  <si>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</si>
  <si>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</si>
  <si>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</si>
  <si>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</si>
  <si>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</si>
  <si>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</si>
  <si>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</si>
  <si>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</si>
  <si>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</si>
  <si>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</si>
  <si>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</si>
  <si>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</si>
  <si>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</si>
  <si>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</si>
  <si>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</si>
  <si>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</si>
  <si>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</si>
  <si>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</si>
  <si>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</si>
  <si>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</si>
  <si>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</si>
  <si>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</si>
  <si>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</si>
  <si>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</si>
  <si>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</si>
  <si>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</si>
  <si>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</si>
  <si>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</si>
  <si>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</si>
  <si>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</si>
  <si>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</si>
  <si>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</si>
  <si>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</si>
  <si>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</si>
  <si>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</si>
  <si>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</si>
  <si>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</si>
  <si>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</si>
  <si>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</si>
  <si>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</si>
  <si>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</si>
  <si>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</si>
  <si>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</si>
  <si>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</si>
  <si>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</si>
  <si>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</si>
  <si>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</si>
  <si>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</si>
  <si>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</si>
  <si>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</si>
  <si>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</si>
  <si>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</si>
  <si>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</si>
  <si>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</si>
  <si>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</si>
  <si>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</si>
  <si>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</si>
  <si>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</si>
  <si>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</si>
  <si>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</si>
  <si>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</si>
  <si>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</si>
  <si>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</si>
  <si>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</si>
  <si>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</si>
  <si>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</si>
  <si>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</si>
  <si>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</si>
  <si>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</si>
  <si>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</si>
  <si>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</si>
  <si>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</si>
  <si>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</si>
  <si>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</si>
  <si>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</si>
  <si>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</si>
  <si>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</si>
  <si>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</si>
  <si>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</si>
  <si>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</si>
  <si>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</si>
  <si>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</si>
  <si>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</si>
  <si>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</si>
  <si>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</si>
  <si>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</si>
  <si>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</si>
  <si>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</si>
  <si>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</si>
  <si>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</si>
  <si>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</si>
  <si>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</si>
  <si>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</si>
  <si>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</si>
  <si>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</si>
  <si>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</si>
  <si>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</si>
  <si>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</si>
  <si>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</si>
  <si>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</si>
  <si>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</si>
  <si>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</si>
  <si>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</si>
  <si>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</si>
  <si>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</si>
  <si>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</si>
  <si>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</si>
  <si>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</si>
  <si>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</si>
  <si>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</si>
  <si>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</si>
  <si>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</si>
  <si>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</si>
  <si>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</si>
  <si>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</si>
  <si>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</si>
  <si>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</si>
  <si>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</si>
  <si>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</si>
  <si>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</si>
  <si>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</si>
  <si>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</si>
  <si>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</si>
  <si>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</si>
  <si>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</si>
  <si>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</si>
  <si>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</si>
  <si>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</si>
  <si>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</si>
  <si>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</si>
  <si>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</si>
  <si>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</si>
  <si>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</si>
  <si>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</si>
  <si>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</si>
  <si>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</si>
  <si>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</si>
  <si>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</si>
  <si>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</si>
  <si>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</si>
  <si>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</si>
  <si>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</si>
  <si>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</si>
  <si>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</si>
  <si>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</si>
  <si>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</si>
  <si>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</si>
  <si>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</si>
  <si>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</si>
  <si>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</si>
  <si>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</si>
  <si>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</si>
  <si>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</si>
  <si>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</si>
  <si>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</si>
  <si>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</si>
  <si>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</si>
  <si>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</si>
  <si>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</si>
  <si>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</si>
  <si>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</si>
  <si>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</si>
  <si>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</si>
  <si>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</si>
  <si>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</si>
  <si>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</si>
  <si>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</si>
  <si>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</si>
  <si>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</si>
  <si>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</si>
  <si>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</si>
  <si>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</si>
  <si>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</si>
  <si>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</si>
  <si>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</si>
  <si>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</si>
  <si>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</si>
  <si>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</si>
  <si>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</si>
  <si>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</si>
  <si>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</si>
  <si>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</si>
  <si>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</si>
  <si>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</si>
  <si>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</si>
  <si>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</si>
  <si>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</si>
  <si>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</si>
  <si>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</si>
  <si>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</si>
  <si>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</si>
  <si>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</si>
  <si>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</si>
  <si>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</si>
  <si>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</si>
  <si>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</si>
  <si>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</si>
  <si>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</si>
  <si>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</si>
  <si>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</si>
  <si>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</si>
  <si>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</si>
  <si>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</si>
  <si>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</si>
  <si>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</si>
  <si>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</si>
  <si>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</si>
  <si>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</si>
  <si>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</si>
  <si>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</si>
  <si>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</si>
  <si>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</si>
  <si>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</si>
  <si>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</si>
  <si>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</si>
  <si>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</si>
  <si>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</si>
  <si>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</si>
  <si>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</si>
  <si>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</si>
  <si>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</si>
  <si>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</si>
  <si>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</si>
  <si>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</si>
  <si>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</si>
  <si>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</si>
  <si>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</si>
  <si>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</si>
  <si>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</si>
  <si>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</si>
  <si>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</si>
  <si>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</si>
  <si>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</si>
  <si>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</si>
  <si>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</si>
  <si>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</si>
  <si>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</si>
  <si>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</si>
  <si>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</si>
  <si>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</si>
  <si>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</si>
  <si>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</si>
  <si>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</si>
  <si>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</si>
  <si>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</si>
  <si>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</si>
  <si>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</si>
  <si>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</si>
  <si>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</si>
  <si>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</si>
  <si>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</si>
  <si>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</si>
  <si>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</si>
  <si>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</si>
  <si>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</si>
  <si>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</si>
  <si>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</si>
  <si>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</si>
  <si>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</si>
  <si>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</si>
  <si>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</si>
  <si>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</si>
  <si>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</si>
  <si>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</si>
  <si>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</si>
  <si>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</si>
  <si>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</si>
  <si>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</si>
  <si>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</si>
  <si>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</si>
  <si>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</si>
  <si>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</si>
  <si>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</si>
  <si>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</si>
  <si>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</si>
  <si>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</si>
  <si>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</si>
  <si>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</si>
  <si>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</si>
  <si>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</si>
  <si>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</si>
  <si>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</si>
  <si>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</si>
  <si>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</si>
  <si>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</si>
  <si>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</si>
  <si>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</si>
  <si>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</si>
  <si>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</si>
  <si>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</si>
  <si>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</si>
  <si>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</si>
  <si>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</si>
  <si>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</si>
  <si>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</si>
  <si>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</si>
  <si>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</si>
  <si>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</si>
  <si>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</si>
  <si>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</si>
  <si>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</si>
  <si>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</si>
  <si>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</si>
  <si>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</si>
  <si>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</si>
  <si>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</si>
  <si>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</si>
  <si>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</si>
  <si>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</si>
  <si>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</si>
  <si>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</si>
  <si>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</si>
  <si>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</si>
  <si>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</si>
  <si>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</si>
  <si>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</si>
  <si>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</si>
  <si>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</si>
  <si>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</si>
  <si>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</si>
  <si>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</si>
  <si>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</si>
  <si>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</si>
  <si>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</si>
  <si>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</si>
  <si>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</si>
  <si>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</si>
  <si>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</si>
  <si>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</si>
  <si>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</si>
  <si>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</si>
  <si>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</si>
  <si>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</si>
  <si>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</si>
  <si>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</si>
  <si>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</si>
  <si>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</si>
  <si>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</si>
  <si>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</si>
  <si>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</si>
  <si>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</si>
  <si>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</si>
  <si>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</si>
  <si>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</si>
  <si>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</si>
  <si>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</si>
  <si>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</si>
  <si>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</si>
  <si>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</si>
  <si>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</si>
  <si>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</si>
  <si>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</si>
  <si>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</si>
  <si>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</si>
  <si>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</si>
  <si>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</si>
  <si>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</si>
  <si>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</si>
  <si>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</si>
  <si>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</si>
  <si>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</si>
  <si>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</si>
  <si>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</si>
  <si>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</si>
  <si>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</si>
  <si>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</si>
  <si>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</si>
  <si>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</si>
  <si>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</si>
  <si>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</si>
  <si>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</si>
  <si>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</si>
  <si>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</si>
  <si>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</si>
  <si>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</si>
  <si>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</si>
  <si>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</si>
  <si>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</si>
  <si>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</si>
  <si>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</si>
  <si>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</si>
  <si>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</si>
  <si>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</si>
  <si>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</si>
  <si>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</si>
  <si>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</si>
  <si>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</si>
  <si>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</si>
  <si>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</si>
  <si>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</si>
  <si>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</si>
  <si>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</si>
  <si>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</si>
  <si>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</si>
  <si>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</si>
  <si>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</si>
  <si>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</si>
  <si>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</si>
  <si>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</si>
  <si>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</si>
  <si>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</si>
  <si>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</si>
  <si>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</si>
  <si>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</si>
  <si>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</si>
  <si>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</si>
  <si>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</si>
  <si>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</si>
  <si>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</si>
  <si>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</si>
  <si>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</si>
  <si>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</si>
  <si>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</si>
  <si>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</si>
  <si>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</si>
  <si>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</si>
  <si>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</si>
  <si>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</si>
  <si>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</si>
  <si>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</si>
  <si>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</si>
  <si>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</si>
  <si>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</si>
  <si>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</si>
  <si>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</si>
  <si>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</si>
  <si>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</si>
  <si>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</si>
  <si>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</si>
  <si>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</si>
  <si>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</si>
  <si>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</si>
  <si>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</si>
  <si>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</si>
  <si>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</si>
  <si>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</si>
  <si>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</si>
  <si>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</si>
  <si>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</si>
  <si>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</si>
  <si>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</si>
  <si>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</si>
  <si>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</si>
  <si>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</si>
  <si>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</si>
  <si>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</si>
  <si>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</si>
  <si>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</si>
  <si>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</si>
  <si>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</si>
  <si>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</si>
  <si>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</si>
  <si>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</si>
  <si>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</si>
  <si>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</si>
  <si>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</si>
  <si>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</si>
  <si>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</si>
  <si>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</si>
  <si>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</si>
  <si>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</si>
  <si>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</si>
  <si>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</si>
  <si>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</si>
  <si>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</si>
  <si>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</si>
  <si>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</si>
  <si>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</si>
  <si>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</si>
  <si>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</si>
  <si>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</si>
  <si>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</si>
  <si>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</si>
  <si>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</si>
  <si>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</si>
  <si>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</si>
  <si>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</si>
  <si>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</si>
  <si>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</si>
  <si>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</si>
  <si>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</si>
  <si>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</si>
  <si>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</si>
  <si>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</si>
  <si>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</si>
  <si>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</si>
  <si>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</si>
  <si>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</si>
  <si>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</si>
  <si>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</si>
  <si>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</si>
  <si>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</si>
  <si>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</si>
  <si>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</si>
  <si>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</si>
  <si>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</si>
  <si>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</si>
  <si>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</si>
  <si>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</si>
  <si>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</si>
  <si>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</si>
  <si>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</si>
  <si>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</si>
  <si>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</si>
  <si>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</si>
  <si>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</si>
  <si>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</si>
  <si>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</si>
  <si>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</si>
  <si>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</si>
  <si>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</si>
  <si>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</si>
  <si>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</si>
  <si>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</si>
  <si>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</si>
  <si>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</si>
  <si>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</si>
  <si>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</si>
  <si>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</si>
  <si>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</si>
  <si>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</si>
  <si>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</si>
  <si>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</si>
  <si>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</si>
  <si>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</si>
  <si>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</si>
  <si>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</si>
  <si>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</si>
  <si>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</si>
  <si>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</si>
  <si>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</si>
  <si>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</si>
  <si>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</si>
  <si>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</si>
  <si>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</si>
  <si>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</si>
  <si>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</si>
  <si>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</si>
  <si>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</si>
  <si>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</si>
  <si>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</si>
  <si>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</si>
  <si>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</si>
  <si>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</si>
  <si>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</si>
  <si>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</si>
  <si>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</si>
  <si>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</si>
  <si>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</si>
  <si>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</si>
  <si>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</si>
  <si>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</si>
  <si>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</si>
  <si>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</si>
  <si>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</si>
  <si>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</si>
  <si>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</si>
  <si>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</si>
  <si>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</si>
  <si>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</si>
  <si>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</si>
  <si>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</si>
  <si>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</si>
  <si>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</si>
  <si>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</si>
  <si>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</si>
  <si>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</si>
  <si>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</si>
  <si>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</si>
  <si>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</si>
  <si>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</si>
  <si>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</si>
  <si>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</si>
  <si>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</si>
  <si>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</si>
  <si>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</si>
  <si>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</si>
  <si>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</si>
  <si>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</si>
  <si>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</si>
  <si>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</si>
  <si>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</si>
  <si>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</si>
  <si>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</si>
  <si>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</si>
  <si>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</si>
  <si>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</si>
  <si>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</si>
  <si>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</si>
  <si>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</si>
  <si>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</si>
  <si>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</si>
  <si>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</si>
  <si>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</si>
  <si>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</si>
  <si>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</si>
  <si>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</si>
  <si>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</si>
  <si>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</si>
  <si>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</si>
  <si>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</si>
  <si>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</si>
  <si>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</si>
  <si>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</si>
  <si>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</si>
  <si>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</si>
  <si>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</si>
  <si>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</si>
  <si>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</si>
  <si>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</si>
  <si>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</si>
  <si>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</si>
  <si>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</si>
  <si>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</si>
  <si>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</si>
  <si>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</si>
  <si>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</si>
  <si>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</si>
  <si>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</si>
  <si>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</si>
  <si>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</si>
  <si>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</si>
  <si>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</si>
  <si>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</si>
  <si>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</si>
  <si>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</si>
  <si>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</si>
  <si>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</si>
  <si>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</si>
  <si>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</si>
  <si>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</si>
  <si>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</si>
  <si>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</si>
  <si>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</si>
  <si>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</si>
  <si>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</si>
  <si>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</si>
  <si>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</si>
  <si>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</si>
  <si>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</si>
  <si>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</si>
  <si>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</si>
  <si>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</si>
  <si>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</si>
  <si>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</si>
  <si>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</si>
  <si>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</si>
  <si>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</si>
  <si>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</si>
  <si>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</si>
  <si>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</si>
  <si>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</si>
  <si>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</si>
  <si>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</si>
  <si>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</si>
  <si>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</si>
  <si>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</si>
  <si>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</si>
  <si>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</si>
  <si>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</si>
  <si>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</si>
  <si>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</si>
  <si>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</si>
  <si>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</si>
  <si>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</si>
  <si>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</si>
  <si>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</si>
  <si>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</si>
  <si>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</si>
  <si>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</si>
  <si>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</si>
  <si>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</si>
  <si>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</si>
  <si>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</si>
  <si>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</si>
  <si>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</si>
  <si>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</si>
  <si>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</si>
  <si>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</si>
  <si>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</si>
  <si>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</si>
  <si>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</si>
  <si>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</si>
  <si>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</si>
  <si>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</si>
  <si>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</si>
  <si>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</si>
  <si>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</si>
  <si>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</si>
  <si>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</si>
  <si>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</si>
  <si>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</si>
  <si>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</si>
  <si>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</si>
  <si>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</si>
  <si>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</si>
  <si>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</si>
  <si>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</si>
  <si>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</si>
  <si>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</si>
  <si>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</si>
  <si>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</si>
  <si>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</si>
  <si>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</si>
  <si>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</si>
  <si>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</si>
  <si>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</si>
  <si>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</si>
  <si>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</si>
  <si>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</si>
  <si>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</si>
  <si>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</si>
  <si>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</si>
  <si>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</si>
  <si>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</si>
  <si>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</si>
  <si>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</si>
  <si>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</si>
  <si>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</si>
  <si>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</si>
  <si>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</si>
  <si>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</si>
  <si>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</si>
  <si>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</si>
  <si>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</si>
  <si>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</si>
  <si>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</si>
  <si>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</si>
  <si>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</si>
  <si>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</si>
  <si>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</si>
  <si>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</si>
  <si>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</si>
  <si>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</si>
  <si>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</si>
  <si>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</si>
  <si>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</si>
  <si>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</si>
  <si>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</si>
  <si>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</si>
  <si>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</si>
  <si>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</si>
  <si>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</si>
  <si>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</si>
  <si>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</si>
  <si>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</si>
  <si>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</si>
  <si>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</si>
  <si>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</si>
  <si>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</si>
  <si>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</si>
  <si>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</si>
  <si>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</si>
  <si>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</si>
  <si>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</si>
  <si>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</si>
  <si>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</si>
  <si>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</si>
  <si>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</si>
  <si>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</si>
  <si>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</si>
  <si>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</si>
  <si>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</si>
  <si>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</si>
  <si>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</si>
  <si>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</si>
  <si>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</si>
  <si>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</si>
  <si>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</si>
  <si>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</si>
  <si>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</si>
  <si>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</si>
  <si>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</si>
  <si>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</si>
  <si>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</si>
  <si>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</si>
  <si>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</si>
  <si>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</si>
  <si>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</si>
  <si>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</si>
  <si>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</si>
  <si>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</si>
  <si>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</si>
  <si>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</si>
  <si>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</si>
  <si>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</si>
  <si>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</si>
  <si>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</si>
  <si>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</si>
  <si>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</si>
  <si>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</si>
  <si>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</si>
  <si>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</si>
  <si>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</si>
  <si>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</si>
  <si>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</si>
  <si>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</si>
  <si>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</si>
  <si>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</si>
  <si>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</si>
  <si>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</si>
  <si>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</si>
  <si>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</si>
  <si>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</si>
  <si>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</si>
  <si>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</si>
  <si>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</si>
  <si>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</si>
  <si>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</si>
  <si>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</si>
  <si>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</si>
  <si>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</si>
  <si>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</si>
  <si>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</si>
  <si>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</si>
  <si>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</si>
  <si>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</si>
  <si>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</si>
  <si>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</si>
  <si>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</si>
  <si>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</si>
  <si>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</si>
  <si>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</si>
  <si>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</si>
  <si>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</si>
  <si>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</si>
  <si>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</si>
  <si>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</si>
  <si>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</si>
  <si>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</si>
  <si>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</si>
  <si>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</si>
  <si>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</si>
  <si>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</si>
  <si>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</si>
  <si>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</si>
  <si>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</si>
  <si>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</si>
  <si>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</si>
  <si>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</si>
  <si>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</si>
  <si>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</si>
  <si>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</si>
  <si>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</si>
  <si>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</si>
  <si>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</si>
  <si>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</si>
  <si>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</si>
  <si>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</si>
  <si>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</si>
  <si>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</si>
  <si>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</si>
  <si>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</si>
  <si>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</si>
  <si>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</si>
  <si>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</si>
  <si>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</si>
  <si>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</si>
  <si>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</si>
  <si>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</si>
  <si>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</si>
  <si>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</si>
  <si>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</si>
  <si>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</si>
  <si>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</si>
  <si>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</si>
  <si>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</si>
  <si>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</si>
  <si>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</si>
  <si>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</si>
  <si>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</si>
  <si>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</si>
  <si>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</si>
  <si>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</si>
  <si>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</si>
  <si>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</si>
  <si>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</si>
  <si>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</si>
  <si>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</si>
  <si>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</si>
  <si>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</si>
  <si>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</si>
  <si>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</si>
  <si>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</si>
  <si>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</si>
  <si>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</si>
  <si>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</si>
  <si>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</si>
  <si>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</si>
  <si>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</si>
  <si>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</si>
  <si>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</si>
  <si>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</si>
  <si>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</si>
  <si>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</si>
  <si>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</si>
  <si>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</si>
  <si>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</si>
  <si>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</si>
  <si>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</si>
  <si>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</si>
  <si>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</si>
  <si>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</si>
  <si>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</si>
  <si>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</si>
  <si>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</si>
  <si>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</si>
  <si>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</si>
  <si>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</si>
  <si>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</si>
  <si>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</si>
  <si>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</si>
  <si>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</si>
  <si>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</si>
  <si>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</si>
  <si>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</si>
  <si>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</si>
  <si>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</si>
  <si>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</si>
  <si>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</si>
  <si>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</si>
  <si>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</si>
  <si>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</si>
  <si>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</si>
  <si>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</si>
  <si>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</si>
  <si>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</si>
  <si>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</si>
  <si>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</si>
  <si>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</si>
  <si>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</si>
  <si>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</si>
  <si>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</si>
  <si>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</si>
  <si>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</si>
  <si>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</si>
  <si>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</si>
  <si>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</si>
  <si>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</si>
  <si>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</si>
  <si>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</si>
  <si>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</si>
  <si>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</si>
  <si>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</si>
  <si>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</si>
  <si>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</si>
  <si>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</si>
  <si>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</si>
  <si>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</si>
  <si>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</si>
  <si>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</si>
  <si>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</si>
  <si>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</si>
  <si>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</si>
  <si>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</si>
  <si>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</si>
  <si>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</si>
  <si>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</si>
  <si>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</si>
  <si>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</si>
  <si>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</si>
  <si>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</si>
  <si>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</si>
  <si>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</si>
  <si>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</si>
  <si>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</si>
  <si>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</si>
  <si>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</si>
  <si>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</si>
  <si>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</si>
  <si>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</si>
  <si>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</si>
  <si>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</si>
  <si>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</si>
  <si>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</si>
  <si>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</si>
  <si>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</si>
  <si>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</si>
  <si>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</si>
  <si>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</si>
  <si>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</si>
  <si>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</si>
  <si>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</si>
  <si>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</si>
  <si>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</si>
  <si>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</si>
  <si>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</si>
  <si>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</si>
  <si>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</si>
  <si>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</si>
  <si>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</si>
  <si>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</si>
  <si>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</si>
  <si>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</si>
  <si>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</si>
  <si>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</si>
  <si>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</si>
  <si>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</si>
  <si>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</si>
  <si>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</si>
  <si>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</si>
  <si>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</si>
  <si>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</si>
  <si>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</si>
  <si>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</si>
  <si>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</si>
  <si>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</si>
  <si>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</si>
  <si>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</si>
  <si>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</si>
  <si>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</si>
  <si>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</si>
  <si>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</si>
  <si>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</si>
  <si>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</si>
  <si>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</si>
  <si>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</si>
  <si>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</si>
  <si>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</si>
  <si>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</si>
  <si>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</si>
  <si>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</si>
  <si>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</si>
  <si>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</si>
  <si>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</si>
  <si>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</si>
  <si>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</si>
  <si>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</si>
  <si>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</si>
  <si>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</si>
  <si>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</si>
  <si>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</si>
  <si>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</si>
  <si>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</si>
  <si>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</si>
  <si>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</si>
  <si>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</si>
  <si>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</si>
  <si>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</si>
  <si>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</si>
  <si>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</si>
  <si>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</si>
  <si>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</si>
  <si>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</si>
  <si>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</si>
  <si>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</si>
  <si>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</si>
  <si>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</si>
  <si>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</si>
  <si>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</si>
  <si>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</si>
  <si>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</si>
  <si>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</si>
  <si>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</si>
  <si>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</si>
  <si>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</si>
  <si>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</si>
  <si>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</si>
  <si>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</si>
  <si>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</si>
  <si>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</si>
  <si>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</si>
  <si>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</si>
  <si>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</si>
  <si>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</si>
  <si>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</si>
  <si>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</si>
  <si>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</si>
  <si>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</si>
  <si>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</si>
  <si>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</si>
  <si>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</si>
  <si>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</si>
  <si>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</si>
  <si>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</si>
  <si>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</si>
  <si>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</si>
  <si>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</si>
  <si>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</si>
  <si>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</si>
  <si>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</si>
  <si>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</si>
  <si>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</si>
  <si>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</si>
  <si>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</si>
  <si>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</si>
  <si>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</si>
  <si>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</si>
  <si>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</si>
  <si>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</si>
  <si>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</si>
  <si>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</si>
  <si>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</si>
  <si>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</si>
  <si>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</si>
  <si>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</si>
  <si>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</si>
  <si>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</si>
  <si>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</si>
  <si>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</si>
  <si>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</si>
  <si>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</si>
  <si>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</si>
  <si>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</si>
  <si>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</si>
  <si>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</si>
  <si>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</si>
  <si>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</si>
  <si>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</si>
  <si>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</si>
  <si>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</si>
  <si>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</si>
  <si>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</si>
  <si>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</si>
  <si>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</si>
  <si>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</si>
  <si>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</si>
  <si>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</si>
  <si>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</si>
  <si>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</si>
  <si>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</si>
  <si>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</si>
  <si>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</si>
  <si>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</si>
  <si>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</si>
  <si>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</si>
  <si>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</si>
  <si>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</si>
  <si>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</si>
  <si>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</si>
  <si>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</si>
  <si>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</si>
  <si>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</si>
  <si>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</si>
  <si>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</si>
  <si>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</si>
  <si>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</si>
  <si>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</si>
  <si>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</si>
  <si>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</si>
  <si>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</si>
  <si>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</si>
  <si>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</si>
  <si>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</si>
  <si>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</si>
  <si>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</si>
  <si>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</si>
  <si>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</si>
  <si>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</si>
  <si>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</si>
  <si>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</si>
  <si>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</si>
  <si>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</si>
  <si>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</si>
  <si>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</si>
  <si>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</si>
  <si>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</si>
  <si>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</si>
  <si>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</si>
  <si>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</si>
  <si>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</si>
  <si>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</si>
  <si>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</si>
  <si>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</si>
  <si>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</si>
  <si>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</si>
  <si>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</si>
  <si>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</si>
  <si>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</si>
  <si>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</si>
  <si>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</si>
  <si>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</si>
  <si>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</si>
  <si>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</si>
  <si>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</si>
  <si>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</si>
  <si>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</si>
  <si>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</si>
  <si>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</si>
  <si>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</si>
  <si>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</si>
  <si>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</si>
  <si>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</si>
  <si>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</si>
  <si>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</si>
  <si>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</si>
  <si>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</si>
  <si>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</si>
  <si>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</si>
  <si>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</si>
  <si>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</si>
  <si>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</si>
  <si>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</si>
  <si>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</si>
  <si>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</si>
  <si>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</si>
  <si>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</si>
  <si>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</si>
  <si>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</si>
  <si>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</si>
  <si>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</si>
  <si>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</si>
  <si>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</si>
  <si>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</si>
  <si>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</si>
  <si>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</si>
  <si>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</si>
  <si>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</si>
  <si>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</si>
  <si>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</si>
  <si>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</si>
  <si>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</si>
  <si>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</si>
  <si>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</si>
  <si>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</si>
  <si>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</si>
  <si>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</si>
  <si>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</si>
  <si>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</si>
  <si>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</si>
  <si>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</si>
  <si>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</si>
  <si>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</si>
  <si>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</si>
  <si>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</si>
  <si>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</si>
  <si>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</si>
  <si>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</si>
  <si>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</si>
  <si>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</si>
  <si>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</si>
  <si>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</si>
  <si>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</si>
  <si>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</si>
  <si>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</si>
  <si>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</si>
  <si>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</si>
  <si>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</si>
  <si>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</si>
  <si>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</si>
  <si>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</si>
  <si>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</si>
  <si>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</si>
  <si>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</si>
  <si>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</si>
  <si>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</si>
  <si>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</si>
  <si>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</si>
  <si>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</si>
  <si>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</si>
  <si>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</si>
  <si>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</si>
  <si>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</si>
  <si>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</si>
  <si>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</si>
  <si>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</si>
  <si>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</si>
  <si>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</si>
  <si>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</si>
  <si>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</si>
  <si>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</si>
  <si>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</si>
  <si>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</si>
  <si>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</si>
  <si>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</si>
  <si>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</si>
  <si>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</si>
  <si>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</si>
  <si>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</si>
  <si>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</si>
  <si>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</si>
  <si>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</si>
  <si>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</si>
  <si>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</si>
  <si>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</si>
  <si>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</si>
  <si>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</si>
  <si>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</si>
  <si>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</si>
  <si>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</si>
  <si>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</si>
  <si>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</si>
  <si>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</si>
  <si>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</si>
  <si>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</si>
  <si>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</si>
  <si>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</si>
  <si>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</si>
  <si>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</si>
  <si>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</si>
  <si>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</si>
  <si>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</si>
  <si>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</si>
  <si>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</si>
  <si>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</si>
  <si>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</si>
  <si>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</si>
  <si>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</si>
  <si>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</si>
  <si>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</si>
  <si>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</si>
  <si>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</si>
  <si>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</si>
  <si>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</si>
  <si>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</si>
  <si>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</si>
  <si>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</si>
  <si>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</si>
  <si>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</si>
  <si>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</si>
  <si>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</si>
  <si>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</si>
  <si>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</si>
  <si>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</si>
  <si>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</si>
  <si>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</si>
  <si>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</si>
  <si>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</si>
  <si>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</si>
  <si>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</si>
  <si>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</si>
  <si>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</si>
  <si>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</si>
  <si>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</si>
  <si>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</si>
  <si>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</si>
  <si>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</si>
  <si>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</si>
  <si>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</si>
  <si>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</si>
  <si>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</si>
  <si>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</si>
  <si>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</si>
  <si>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</si>
  <si>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</si>
  <si>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</si>
  <si>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</si>
  <si>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</si>
  <si>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</si>
  <si>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</si>
  <si>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</si>
  <si>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</si>
  <si>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</si>
  <si>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</si>
  <si>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</si>
  <si>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</si>
  <si>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</si>
  <si>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</si>
  <si>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</si>
  <si>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</si>
  <si>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</si>
  <si>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</si>
  <si>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</si>
  <si>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</si>
  <si>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</si>
  <si>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</si>
  <si>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</si>
  <si>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</si>
  <si>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</si>
  <si>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</si>
  <si>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</si>
  <si>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</si>
  <si>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</si>
  <si>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</si>
  <si>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</si>
  <si>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</si>
  <si>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</si>
  <si>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</si>
  <si>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</si>
  <si>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</si>
  <si>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</si>
  <si>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</si>
  <si>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</si>
  <si>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</si>
  <si>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</si>
  <si>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</si>
  <si>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</si>
  <si>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</si>
  <si>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</si>
  <si>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</si>
  <si>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</si>
  <si>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</si>
  <si>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</si>
  <si>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</si>
  <si>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</si>
  <si>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</si>
  <si>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</si>
  <si>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</si>
  <si>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</si>
  <si>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</si>
  <si>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</si>
  <si>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</si>
  <si>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</si>
  <si>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</si>
  <si>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</si>
  <si>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</si>
  <si>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</si>
  <si>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</si>
  <si>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</si>
  <si>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</si>
  <si>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</si>
  <si>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</si>
  <si>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</si>
  <si>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</si>
  <si>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</si>
  <si>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</si>
  <si>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</si>
  <si>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</si>
  <si>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</si>
  <si>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</si>
  <si>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</si>
  <si>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</si>
  <si>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</si>
  <si>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</si>
  <si>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</si>
  <si>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</si>
  <si>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</si>
  <si>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</si>
  <si>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</si>
  <si>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</si>
  <si>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</si>
  <si>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</si>
  <si>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</si>
  <si>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</si>
  <si>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</si>
  <si>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</si>
  <si>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</si>
  <si>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</si>
  <si>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</si>
  <si>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</si>
  <si>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</si>
  <si>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</si>
  <si>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</si>
  <si>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</si>
  <si>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</si>
  <si>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</si>
  <si>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</si>
  <si>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</si>
  <si>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</si>
  <si>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</si>
  <si>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</si>
  <si>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</si>
  <si>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</si>
  <si>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</si>
  <si>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</si>
  <si>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</si>
  <si>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</si>
  <si>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</si>
  <si>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</si>
  <si>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</si>
  <si>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</si>
  <si>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</si>
  <si>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</si>
  <si>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</si>
  <si>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</si>
  <si>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</si>
  <si>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</si>
  <si>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</si>
  <si>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</si>
  <si>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</si>
  <si>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</si>
  <si>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</si>
  <si>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</si>
  <si>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</si>
  <si>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</si>
  <si>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</si>
  <si>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</si>
  <si>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</si>
  <si>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</si>
  <si>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</si>
  <si>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</si>
  <si>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</si>
  <si>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</si>
  <si>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</si>
  <si>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</si>
  <si>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</si>
  <si>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</si>
  <si>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</si>
  <si>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</si>
  <si>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</si>
  <si>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</si>
  <si>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</si>
  <si>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</si>
  <si>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</si>
  <si>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</si>
  <si>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</si>
  <si>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</si>
  <si>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</si>
  <si>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</si>
  <si>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</si>
  <si>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</si>
  <si>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</si>
  <si>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</si>
  <si>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</si>
  <si>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</si>
  <si>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</si>
  <si>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</si>
  <si>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</si>
  <si>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</si>
  <si>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</si>
  <si>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</si>
  <si>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</si>
  <si>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</si>
  <si>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</si>
  <si>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</si>
  <si>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</si>
  <si>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</si>
  <si>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</si>
  <si>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</si>
  <si>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</si>
  <si>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</si>
  <si>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</si>
  <si>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</si>
  <si>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</si>
  <si>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</si>
  <si>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</si>
  <si>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</si>
  <si>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</si>
  <si>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</si>
  <si>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</si>
  <si>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</si>
  <si>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</si>
  <si>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</si>
  <si>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</si>
  <si>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</si>
  <si>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</si>
  <si>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</si>
  <si>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</si>
  <si>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</si>
  <si>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</si>
  <si>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</si>
  <si>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</si>
  <si>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</si>
  <si>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</si>
  <si>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</si>
  <si>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</si>
  <si>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</si>
  <si>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</si>
  <si>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</si>
  <si>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</si>
  <si>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</si>
  <si>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</si>
  <si>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</si>
  <si>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</si>
  <si>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</si>
  <si>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</si>
  <si>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</si>
  <si>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</si>
  <si>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</si>
  <si>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</si>
  <si>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</si>
  <si>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</si>
  <si>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</si>
  <si>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</si>
  <si>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</si>
  <si>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</si>
  <si>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</si>
  <si>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</si>
  <si>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</si>
  <si>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</si>
  <si>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</si>
  <si>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</si>
  <si>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</si>
  <si>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</si>
  <si>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</si>
  <si>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</si>
  <si>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</si>
  <si>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</si>
  <si>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</si>
  <si>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</si>
  <si>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</si>
  <si>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</si>
  <si>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</si>
  <si>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</si>
  <si>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</si>
  <si>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</si>
  <si>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</si>
  <si>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</si>
  <si>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</si>
  <si>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</si>
  <si>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</si>
  <si>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</si>
  <si>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</si>
  <si>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</si>
  <si>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</si>
  <si>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</si>
  <si>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</si>
  <si>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</si>
  <si>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</si>
  <si>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</si>
  <si>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</si>
  <si>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</si>
  <si>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</si>
  <si>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</si>
  <si>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</si>
  <si>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</si>
  <si>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</si>
  <si>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</si>
  <si>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</si>
  <si>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</si>
  <si>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</si>
  <si>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</si>
  <si>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</si>
  <si>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</si>
  <si>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</si>
  <si>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</si>
  <si>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</si>
  <si>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</si>
  <si>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</si>
  <si>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</si>
  <si>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</si>
  <si>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</si>
  <si>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</si>
  <si>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</si>
  <si>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</si>
  <si>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</si>
  <si>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</si>
  <si>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</si>
  <si>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</si>
  <si>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</si>
  <si>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</si>
  <si>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</si>
  <si>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</si>
  <si>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</si>
  <si>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</si>
  <si>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</si>
  <si>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</si>
  <si>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</si>
  <si>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</si>
  <si>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</si>
  <si>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</si>
  <si>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</si>
  <si>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</si>
  <si>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</si>
  <si>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</si>
  <si>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</si>
  <si>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</si>
  <si>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</si>
  <si>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</si>
  <si>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</si>
  <si>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</si>
  <si>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</si>
  <si>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</si>
  <si>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</si>
  <si>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</si>
  <si>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</si>
  <si>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</si>
  <si>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</si>
  <si>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</si>
  <si>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</si>
  <si>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</si>
  <si>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</si>
  <si>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</si>
  <si>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</si>
  <si>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</si>
  <si>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</si>
  <si>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</si>
  <si>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</si>
  <si>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</si>
  <si>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</si>
  <si>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</si>
  <si>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</si>
  <si>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</si>
  <si>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</si>
  <si>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</si>
  <si>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</si>
  <si>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</si>
  <si>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</si>
  <si>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</si>
  <si>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</si>
  <si>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</si>
  <si>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</si>
  <si>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</si>
  <si>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</si>
  <si>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</si>
  <si>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</si>
  <si>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</si>
  <si>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</si>
  <si>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</si>
  <si>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</si>
  <si>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</si>
  <si>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</si>
  <si>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</si>
  <si>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</si>
  <si>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</si>
  <si>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</si>
  <si>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</si>
  <si>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</si>
  <si>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</si>
  <si>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</si>
  <si>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</si>
  <si>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</si>
  <si>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</si>
  <si>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</si>
  <si>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</si>
  <si>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</si>
  <si>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</si>
  <si>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</si>
  <si>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</si>
  <si>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</si>
  <si>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</si>
  <si>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</si>
  <si>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</si>
  <si>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</si>
  <si>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</si>
  <si>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</si>
  <si>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</si>
  <si>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</si>
  <si>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</si>
  <si>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</si>
  <si>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</si>
  <si>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</si>
  <si>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</si>
  <si>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</si>
  <si>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</si>
  <si>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</si>
  <si>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</si>
  <si>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</si>
  <si>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</si>
  <si>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</si>
  <si>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</si>
  <si>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</si>
  <si>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</si>
  <si>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</si>
  <si>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</si>
  <si>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</si>
  <si>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</si>
  <si>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</si>
  <si>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</si>
  <si>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</si>
  <si>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</si>
  <si>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</si>
  <si>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</si>
  <si>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</si>
  <si>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</si>
  <si>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</si>
  <si>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</si>
  <si>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</si>
  <si>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</si>
  <si>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</si>
  <si>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</si>
  <si>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</si>
  <si>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</si>
  <si>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</si>
  <si>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</si>
  <si>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</si>
  <si>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</si>
  <si>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</si>
  <si>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</si>
  <si>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</si>
  <si>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</si>
  <si>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</si>
  <si>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</si>
  <si>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</si>
  <si>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</si>
  <si>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</si>
  <si>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</si>
  <si>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</si>
  <si>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</si>
  <si>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</si>
  <si>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</si>
  <si>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</si>
  <si>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</si>
  <si>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</si>
  <si>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</si>
  <si>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</si>
  <si>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</si>
  <si>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</si>
  <si>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</si>
  <si>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</si>
  <si>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</si>
  <si>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</si>
  <si>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</si>
  <si>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</si>
  <si>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</si>
  <si>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</si>
  <si>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</si>
  <si>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</si>
  <si>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</si>
  <si>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</si>
  <si>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</si>
  <si>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</si>
  <si>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</si>
  <si>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</si>
  <si>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</si>
  <si>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</si>
  <si>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</si>
  <si>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</si>
  <si>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</si>
  <si>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</si>
  <si>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</si>
  <si>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</si>
  <si>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</si>
  <si>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</si>
  <si>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</si>
  <si>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</si>
  <si>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</si>
  <si>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</si>
  <si>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</si>
  <si>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</si>
  <si>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</si>
  <si>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</si>
  <si>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</si>
  <si>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</si>
  <si>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</si>
  <si>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</si>
  <si>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</si>
  <si>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</si>
  <si>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</si>
  <si>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</si>
  <si>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</si>
  <si>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</si>
  <si>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</si>
  <si>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</si>
  <si>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</si>
  <si>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</si>
  <si>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</si>
  <si>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</si>
  <si>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</si>
  <si>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</si>
  <si>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</si>
  <si>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</si>
  <si>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</si>
  <si>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</si>
  <si>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</si>
  <si>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</si>
  <si>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</si>
  <si>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</si>
  <si>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</si>
  <si>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</si>
  <si>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</si>
  <si>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</si>
  <si>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</si>
  <si>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</si>
  <si>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</si>
  <si>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</si>
  <si>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</si>
  <si>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</si>
  <si>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</si>
  <si>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</si>
  <si>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</si>
  <si>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</si>
  <si>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</si>
  <si>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</si>
  <si>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</si>
  <si>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</si>
  <si>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</si>
  <si>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</si>
  <si>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</si>
  <si>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</si>
  <si>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</si>
  <si>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</si>
  <si>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</si>
  <si>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</si>
  <si>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</si>
  <si>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</si>
  <si>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</si>
  <si>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</si>
  <si>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</si>
  <si>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</si>
  <si>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</si>
  <si>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</si>
  <si>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</si>
  <si>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</si>
  <si>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</si>
  <si>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</si>
  <si>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</si>
  <si>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</si>
  <si>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</si>
  <si>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</si>
  <si>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</si>
  <si>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</si>
  <si>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</si>
  <si>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</si>
  <si>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</si>
  <si>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</si>
  <si>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</si>
  <si>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</si>
  <si>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</si>
  <si>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</si>
  <si>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</si>
  <si>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</si>
  <si>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</si>
  <si>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</si>
  <si>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</si>
  <si>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</si>
  <si>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</si>
  <si>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</si>
  <si>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</si>
  <si>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</si>
  <si>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</si>
  <si>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</si>
  <si>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</si>
  <si>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</si>
  <si>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</si>
  <si>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</si>
  <si>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</si>
  <si>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</si>
  <si>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</si>
  <si>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</si>
  <si>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</si>
  <si>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</si>
  <si>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</si>
  <si>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</si>
  <si>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</si>
  <si>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</si>
  <si>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</si>
  <si>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</si>
  <si>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</si>
  <si>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</si>
  <si>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</si>
  <si>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</si>
  <si>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</si>
  <si>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</si>
  <si>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</si>
  <si>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</si>
  <si>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</si>
  <si>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</si>
  <si>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</si>
  <si>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</si>
  <si>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</si>
  <si>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</si>
  <si>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</si>
  <si>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</si>
  <si>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</si>
  <si>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</si>
  <si>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</si>
  <si>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</si>
  <si>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</si>
  <si>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</si>
  <si>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</si>
  <si>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</si>
  <si>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</si>
  <si>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</si>
  <si>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</si>
  <si>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</si>
  <si>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</si>
  <si>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</si>
  <si>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</si>
  <si>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</si>
  <si>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</si>
  <si>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</si>
  <si>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</si>
  <si>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</si>
  <si>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</si>
  <si>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</si>
  <si>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</si>
  <si>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</si>
  <si>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</si>
  <si>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</si>
  <si>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</si>
  <si>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</si>
  <si>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</si>
  <si>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</si>
  <si>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</si>
  <si>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</si>
  <si>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</si>
  <si>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</si>
  <si>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</si>
  <si>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</si>
  <si>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</si>
  <si>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</si>
  <si>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</si>
  <si>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</si>
  <si>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</si>
  <si>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</si>
  <si>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</si>
  <si>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</si>
  <si>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</si>
  <si>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</si>
  <si>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</si>
  <si>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</si>
  <si>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</si>
  <si>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</si>
  <si>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</si>
  <si>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</si>
  <si>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</si>
  <si>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</si>
  <si>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</si>
  <si>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</si>
  <si>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</si>
  <si>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</si>
  <si>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</si>
  <si>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</si>
  <si>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</si>
  <si>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</si>
  <si>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</si>
  <si>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</si>
  <si>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</si>
  <si>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</si>
  <si>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</si>
  <si>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</si>
  <si>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</si>
  <si>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</si>
  <si>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</si>
  <si>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</si>
  <si>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</si>
  <si>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</si>
  <si>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</si>
  <si>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</si>
  <si>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</si>
  <si>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</si>
  <si>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</si>
  <si>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</si>
  <si>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</si>
  <si>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</si>
  <si>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</si>
  <si>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</si>
  <si>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</si>
  <si>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</si>
  <si>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</si>
  <si>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</si>
  <si>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</si>
  <si>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</si>
  <si>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</si>
  <si>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</si>
  <si>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</si>
  <si>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</si>
  <si>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</si>
  <si>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</si>
  <si>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</si>
  <si>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</si>
  <si>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</si>
  <si>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</si>
  <si>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</si>
  <si>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</si>
  <si>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</si>
  <si>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</si>
  <si>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</si>
  <si>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</si>
  <si>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</si>
  <si>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</si>
  <si>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</si>
  <si>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</si>
  <si>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</si>
  <si>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</si>
  <si>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</si>
  <si>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</si>
  <si>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</si>
  <si>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</si>
  <si>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</si>
  <si>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</si>
  <si>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</si>
  <si>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</si>
  <si>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</si>
  <si>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</si>
  <si>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</si>
  <si>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</si>
  <si>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</si>
  <si>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</si>
  <si>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</si>
  <si>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</si>
  <si>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</si>
  <si>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</si>
  <si>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</si>
  <si>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</si>
  <si>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</si>
  <si>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</si>
  <si>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</si>
  <si>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</si>
  <si>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</si>
  <si>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</si>
  <si>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</si>
  <si>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</si>
  <si>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</si>
  <si>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</si>
  <si>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</si>
  <si>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</si>
  <si>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</si>
  <si>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</si>
  <si>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</si>
  <si>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</si>
  <si>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</si>
  <si>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</si>
  <si>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</si>
  <si>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</si>
  <si>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</si>
  <si>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</si>
  <si>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</si>
  <si>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</si>
  <si>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</si>
  <si>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</si>
  <si>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</si>
  <si>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</si>
  <si>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</si>
  <si>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</si>
  <si>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</si>
  <si>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</si>
  <si>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</si>
  <si>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</si>
  <si>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</si>
  <si>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</si>
  <si>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</si>
  <si>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</si>
  <si>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</si>
  <si>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</si>
  <si>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</si>
  <si>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</si>
  <si>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</si>
  <si>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</si>
  <si>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</si>
  <si>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</si>
  <si>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</si>
  <si>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</si>
  <si>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</si>
  <si>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</si>
  <si>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</si>
  <si>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</si>
  <si>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</si>
  <si>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</si>
  <si>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</si>
  <si>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</si>
  <si>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</si>
  <si>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</si>
  <si>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</si>
  <si>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</si>
  <si>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</si>
  <si>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</si>
  <si>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</si>
  <si>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</si>
  <si>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</si>
  <si>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</si>
  <si>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</si>
  <si>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</si>
  <si>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</si>
  <si>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</si>
  <si>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</si>
  <si>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</si>
  <si>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</si>
  <si>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</si>
  <si>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</si>
  <si>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</si>
  <si>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</si>
  <si>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</si>
  <si>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</si>
  <si>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</si>
  <si>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</si>
  <si>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</si>
  <si>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</si>
  <si>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</si>
  <si>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</si>
  <si>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</si>
  <si>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</si>
  <si>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</si>
  <si>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</si>
  <si>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</si>
  <si>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</si>
  <si>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</si>
  <si>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</si>
  <si>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</si>
  <si>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</si>
  <si>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</si>
  <si>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</si>
  <si>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</si>
  <si>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</si>
  <si>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</si>
  <si>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</si>
  <si>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</si>
  <si>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</si>
  <si>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</si>
  <si>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</si>
  <si>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</si>
  <si>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</si>
  <si>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</si>
  <si>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</si>
  <si>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</si>
  <si>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</si>
  <si>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</si>
  <si>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</si>
  <si>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</si>
  <si>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</si>
  <si>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</si>
  <si>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</si>
  <si>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</si>
  <si>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</si>
  <si>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</si>
  <si>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</si>
  <si>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</si>
  <si>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</si>
  <si>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</si>
  <si>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</si>
  <si>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</si>
  <si>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</si>
  <si>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</si>
  <si>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</si>
  <si>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</si>
  <si>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</si>
  <si>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</si>
  <si>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</si>
  <si>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</si>
  <si>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</si>
  <si>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</si>
  <si>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</si>
  <si>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</si>
  <si>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</si>
  <si>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</si>
  <si>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</si>
  <si>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</si>
  <si>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</si>
  <si>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</si>
  <si>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</si>
  <si>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</si>
  <si>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</si>
  <si>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</si>
  <si>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</si>
  <si>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</si>
  <si>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</si>
  <si>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</si>
  <si>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</si>
  <si>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</si>
  <si>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</si>
  <si>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</si>
  <si>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</si>
  <si>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</si>
  <si>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</si>
  <si>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</si>
  <si>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</si>
  <si>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</si>
  <si>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</si>
  <si>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</si>
  <si>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</si>
  <si>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</si>
  <si>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</si>
  <si>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</si>
  <si>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</si>
  <si>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</si>
  <si>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</si>
  <si>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</si>
  <si>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</si>
  <si>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</si>
  <si>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</si>
  <si>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</si>
  <si>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</si>
  <si>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</si>
  <si>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</si>
  <si>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</si>
  <si>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</si>
  <si>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</si>
  <si>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</si>
  <si>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</si>
  <si>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</si>
  <si>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</si>
  <si>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</si>
  <si>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</si>
  <si>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</si>
  <si>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</si>
  <si>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</si>
  <si>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</si>
  <si>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</si>
  <si>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</si>
  <si>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</si>
  <si>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</si>
  <si>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</si>
  <si>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</si>
  <si>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</si>
  <si>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</si>
  <si>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</si>
  <si>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</si>
  <si>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</si>
  <si>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</si>
  <si>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</si>
  <si>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</si>
  <si>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</si>
  <si>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</si>
  <si>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</si>
  <si>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</si>
  <si>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</si>
  <si>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</si>
  <si>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</si>
  <si>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</si>
  <si>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</si>
  <si>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</si>
  <si>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</si>
  <si>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</si>
  <si>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</si>
  <si>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</si>
  <si>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</si>
  <si>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</si>
  <si>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</si>
  <si>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</si>
  <si>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</si>
  <si>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</si>
  <si>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</si>
  <si>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</si>
  <si>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</si>
  <si>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</si>
  <si>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</si>
  <si>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</si>
  <si>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</si>
  <si>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</si>
  <si>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</si>
  <si>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</si>
  <si>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</si>
  <si>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</si>
  <si>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</si>
  <si>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</si>
  <si>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</si>
  <si>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</si>
  <si>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</si>
  <si>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</si>
  <si>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</si>
  <si>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</si>
  <si>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</si>
  <si>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</si>
  <si>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</si>
  <si>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</si>
  <si>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</si>
  <si>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</si>
  <si>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</si>
  <si>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</si>
  <si>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</si>
  <si>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</si>
  <si>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</si>
  <si>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</si>
  <si>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</si>
  <si>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</si>
  <si>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</si>
  <si>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</si>
  <si>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</si>
  <si>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</si>
  <si>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</si>
  <si>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</si>
  <si>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</si>
  <si>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</si>
  <si>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</si>
  <si>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</si>
  <si>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</si>
  <si>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</si>
  <si>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</si>
  <si>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</si>
  <si>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</si>
  <si>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</si>
  <si>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</si>
  <si>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</si>
  <si>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</si>
  <si>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</si>
  <si>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</si>
  <si>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</si>
  <si>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</si>
  <si>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</si>
  <si>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</si>
  <si>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</si>
  <si>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</si>
  <si>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</si>
  <si>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</si>
  <si>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</si>
  <si>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</si>
  <si>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</si>
  <si>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</si>
  <si>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</si>
  <si>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</si>
  <si>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</si>
  <si>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</si>
  <si>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</si>
  <si>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</si>
  <si>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</si>
  <si>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</si>
  <si>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</si>
  <si>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</si>
  <si>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</si>
  <si>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</si>
  <si>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</si>
  <si>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</si>
  <si>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</si>
  <si>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</si>
  <si>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</si>
  <si>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</si>
  <si>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</si>
  <si>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</si>
  <si>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</si>
  <si>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</si>
  <si>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</si>
  <si>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</si>
  <si>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</si>
  <si>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</si>
  <si>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</si>
  <si>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</si>
  <si>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</si>
  <si>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</si>
  <si>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</si>
  <si>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</si>
  <si>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</si>
  <si>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</si>
  <si>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</si>
  <si>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</si>
  <si>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</si>
  <si>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</si>
  <si>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</si>
  <si>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</si>
  <si>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</si>
  <si>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</si>
  <si>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</si>
  <si>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</si>
  <si>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</si>
  <si>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</si>
  <si>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</si>
  <si>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</si>
  <si>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</si>
  <si>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</si>
  <si>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</si>
  <si>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</si>
  <si>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</si>
  <si>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</si>
  <si>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</si>
  <si>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</si>
  <si>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</si>
  <si>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</si>
  <si>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</si>
  <si>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</si>
  <si>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</si>
  <si>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</si>
  <si>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</si>
  <si>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</si>
  <si>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</si>
  <si>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</si>
  <si>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</si>
  <si>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</si>
  <si>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</si>
  <si>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</si>
  <si>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</si>
  <si>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</si>
  <si>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</si>
  <si>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</si>
  <si>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</si>
  <si>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</si>
  <si>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</si>
  <si>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</si>
  <si>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</si>
  <si>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</si>
  <si>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</si>
  <si>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</si>
  <si>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</si>
  <si>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</si>
  <si>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</si>
  <si>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</si>
  <si>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</si>
  <si>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</si>
  <si>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</si>
  <si>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</si>
  <si>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</si>
  <si>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</si>
  <si>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</si>
  <si>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</si>
  <si>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</si>
  <si>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</si>
  <si>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</si>
  <si>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</si>
  <si>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</si>
  <si>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</si>
  <si>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</si>
  <si>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</si>
  <si>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</si>
  <si>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</si>
  <si>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</si>
  <si>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</si>
  <si>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</si>
  <si>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</si>
  <si>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</si>
  <si>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</si>
  <si>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</si>
  <si>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</si>
  <si>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</si>
  <si>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</si>
  <si>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</si>
  <si>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</si>
  <si>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</si>
  <si>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</si>
  <si>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</si>
  <si>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</si>
  <si>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</si>
  <si>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</si>
  <si>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</si>
  <si>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</si>
  <si>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</si>
  <si>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</si>
  <si>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</si>
  <si>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</si>
  <si>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</si>
  <si>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</si>
  <si>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</si>
  <si>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</si>
  <si>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</si>
  <si>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</si>
  <si>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</si>
  <si>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</si>
  <si>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</si>
  <si>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</si>
  <si>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</si>
  <si>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</si>
  <si>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</si>
  <si>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</si>
  <si>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</si>
  <si>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</si>
  <si>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</si>
  <si>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</si>
  <si>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</si>
  <si>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</si>
  <si>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</si>
  <si>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</si>
  <si>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</si>
  <si>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</si>
  <si>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</si>
  <si>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</si>
  <si>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</si>
  <si>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</si>
  <si>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</si>
  <si>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</si>
  <si>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</si>
  <si>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</si>
  <si>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</si>
  <si>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</si>
  <si>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</si>
  <si>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</si>
  <si>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</si>
  <si>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</si>
  <si>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</si>
  <si>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</si>
  <si>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</si>
  <si>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</si>
  <si>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</si>
  <si>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</si>
  <si>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</si>
  <si>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</si>
  <si>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</si>
  <si>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</si>
  <si>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</si>
  <si>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</si>
  <si>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</si>
  <si>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</si>
  <si>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</si>
  <si>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</si>
  <si>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</si>
  <si>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</si>
  <si>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</si>
  <si>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</si>
  <si>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</si>
  <si>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</si>
  <si>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</si>
  <si>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</si>
  <si>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</si>
  <si>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</si>
  <si>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</si>
  <si>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</si>
  <si>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</si>
  <si>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</si>
  <si>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</si>
  <si>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</si>
  <si>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</si>
  <si>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</si>
  <si>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</si>
  <si>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</si>
  <si>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</si>
  <si>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</si>
  <si>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</si>
  <si>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</si>
  <si>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</si>
  <si>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</si>
  <si>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</si>
  <si>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</si>
  <si>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</si>
  <si>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</si>
  <si>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</si>
  <si>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</si>
  <si>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</si>
  <si>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</si>
  <si>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</si>
  <si>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</si>
  <si>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</si>
  <si>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</si>
  <si>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</si>
  <si>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</si>
  <si>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</si>
  <si>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</si>
  <si>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</si>
  <si>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</si>
  <si>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</si>
  <si>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</si>
  <si>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</si>
  <si>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</si>
  <si>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</si>
  <si>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</si>
  <si>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</si>
  <si>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</si>
  <si>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</si>
  <si>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</si>
  <si>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</si>
  <si>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</si>
  <si>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</si>
  <si>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</si>
  <si>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</si>
  <si>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</si>
  <si>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</si>
  <si>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</si>
  <si>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</si>
  <si>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</si>
  <si>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</si>
  <si>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</si>
  <si>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</si>
  <si>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</si>
  <si>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</si>
  <si>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</si>
  <si>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</si>
  <si>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</si>
  <si>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</si>
  <si>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</si>
  <si>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</si>
  <si>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</si>
  <si>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</si>
  <si>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</si>
  <si>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</si>
  <si>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</si>
  <si>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</si>
  <si>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</si>
  <si>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</si>
  <si>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</si>
  <si>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</si>
  <si>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</si>
  <si>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</si>
  <si>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</si>
  <si>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</si>
  <si>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</si>
  <si>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</si>
  <si>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</si>
  <si>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</si>
  <si>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</si>
  <si>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</si>
  <si>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</si>
  <si>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</si>
  <si>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</si>
  <si>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</si>
  <si>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</si>
  <si>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</si>
  <si>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</si>
  <si>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</si>
  <si>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</si>
  <si>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</si>
  <si>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</si>
  <si>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</si>
  <si>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</si>
  <si>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</si>
  <si>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</si>
  <si>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</si>
  <si>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</si>
  <si>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</si>
  <si>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</si>
  <si>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</si>
  <si>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</si>
  <si>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</si>
  <si>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</si>
  <si>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</si>
  <si>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</si>
  <si>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</si>
  <si>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</si>
  <si>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</si>
  <si>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</si>
  <si>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</si>
  <si>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</si>
  <si>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</si>
  <si>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</si>
  <si>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</si>
  <si>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</si>
  <si>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</si>
  <si>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</si>
  <si>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</si>
  <si>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</si>
  <si>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</si>
  <si>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</si>
  <si>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</si>
  <si>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</si>
  <si>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</si>
  <si>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</si>
  <si>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</si>
  <si>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</si>
  <si>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</si>
  <si>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</si>
  <si>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</si>
  <si>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</si>
  <si>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</si>
  <si>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</si>
  <si>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</si>
  <si>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</si>
  <si>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</si>
  <si>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</si>
  <si>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</si>
  <si>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</si>
  <si>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</si>
  <si>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</si>
  <si>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</si>
  <si>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</si>
  <si>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</si>
  <si>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</si>
  <si>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</si>
  <si>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</si>
  <si>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</si>
  <si>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</si>
  <si>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</si>
  <si>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</si>
  <si>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</si>
  <si>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</si>
  <si>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</si>
  <si>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</si>
  <si>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</si>
  <si>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</si>
  <si>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</si>
  <si>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</si>
  <si>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</si>
  <si>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</si>
  <si>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</si>
  <si>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</si>
  <si>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</si>
  <si>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</si>
  <si>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</si>
  <si>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</si>
  <si>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</si>
  <si>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</si>
  <si>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</si>
  <si>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</si>
  <si>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</si>
  <si>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</si>
  <si>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</si>
  <si>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</si>
  <si>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</si>
  <si>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</si>
  <si>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</si>
  <si>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</si>
  <si>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</si>
  <si>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</si>
  <si>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</si>
  <si>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</si>
  <si>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</si>
  <si>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</si>
  <si>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</si>
  <si>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</si>
  <si>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</si>
  <si>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</si>
  <si>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</si>
  <si>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</si>
  <si>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</si>
  <si>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</si>
  <si>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</si>
  <si>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</si>
  <si>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</si>
  <si>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</si>
  <si>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</si>
  <si>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</si>
  <si>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</si>
  <si>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</si>
  <si>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</si>
  <si>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</si>
  <si>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</si>
  <si>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</si>
  <si>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</si>
  <si>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</si>
  <si>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</si>
  <si>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</si>
  <si>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</si>
  <si>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</si>
  <si>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</si>
  <si>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</si>
  <si>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</si>
  <si>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</si>
  <si>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</si>
  <si>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</si>
  <si>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</si>
  <si>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</si>
  <si>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</si>
  <si>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</si>
  <si>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</si>
  <si>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</si>
  <si>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</si>
  <si>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</si>
  <si>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</si>
  <si>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</si>
  <si>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</si>
  <si>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</si>
  <si>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</si>
  <si>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</si>
  <si>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</si>
  <si>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</si>
  <si>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</si>
  <si>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</si>
  <si>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</si>
  <si>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</si>
  <si>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</si>
  <si>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</si>
  <si>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</si>
  <si>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</si>
  <si>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</si>
  <si>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</si>
  <si>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</si>
  <si>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</si>
  <si>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</si>
  <si>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</si>
  <si>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</si>
  <si>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</si>
  <si>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</si>
  <si>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</si>
  <si>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</si>
  <si>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</si>
  <si>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</si>
  <si>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</si>
  <si>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</si>
  <si>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</si>
  <si>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</si>
  <si>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</si>
  <si>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</si>
  <si>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</si>
  <si>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</si>
  <si>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</si>
  <si>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</si>
  <si>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</si>
  <si>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</si>
  <si>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</si>
  <si>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</si>
  <si>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</si>
  <si>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</si>
  <si>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</si>
  <si>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</si>
  <si>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</si>
  <si>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</si>
  <si>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</si>
  <si>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</si>
  <si>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</si>
  <si>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</si>
  <si>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</si>
  <si>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</si>
  <si>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</si>
  <si>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</si>
  <si>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</si>
  <si>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</si>
  <si>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</si>
  <si>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</si>
  <si>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</si>
  <si>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</si>
  <si>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</si>
  <si>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</si>
  <si>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</si>
  <si>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</si>
  <si>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</si>
  <si>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</si>
  <si>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</si>
  <si>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</si>
  <si>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</si>
  <si>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</si>
  <si>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</si>
  <si>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</si>
  <si>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</si>
  <si>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</si>
  <si>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</si>
  <si>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</si>
  <si>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</si>
  <si>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</si>
  <si>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</si>
  <si>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</si>
  <si>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</si>
  <si>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</si>
  <si>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</si>
  <si>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</si>
  <si>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</si>
  <si>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</si>
  <si>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</si>
  <si>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</si>
  <si>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</si>
  <si>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</si>
  <si>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</si>
  <si>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</si>
  <si>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</si>
  <si>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</si>
  <si>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</si>
  <si>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</si>
  <si>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</si>
  <si>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</si>
  <si>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</si>
  <si>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</si>
  <si>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</si>
  <si>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</si>
  <si>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</si>
  <si>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</si>
  <si>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</si>
  <si>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</si>
  <si>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</si>
  <si>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</si>
  <si>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</si>
  <si>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</si>
  <si>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</si>
  <si>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</si>
  <si>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</si>
  <si>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</si>
  <si>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</si>
  <si>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</si>
  <si>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</si>
  <si>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</si>
  <si>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</si>
  <si>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</si>
  <si>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</si>
  <si>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</si>
  <si>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</si>
  <si>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</si>
  <si>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</si>
  <si>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</si>
  <si>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</si>
  <si>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</si>
  <si>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</si>
  <si>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</si>
  <si>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</si>
  <si>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</si>
  <si>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</si>
  <si>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</si>
  <si>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</si>
  <si>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</si>
  <si>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</si>
  <si>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</si>
  <si>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</si>
  <si>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</si>
  <si>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</si>
  <si>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</si>
  <si>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</si>
  <si>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</si>
  <si>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</si>
  <si>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</si>
  <si>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</si>
  <si>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</si>
  <si>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</si>
  <si>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</si>
  <si>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</si>
  <si>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</si>
  <si>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</si>
  <si>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</si>
  <si>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</si>
  <si>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</si>
  <si>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</si>
  <si>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</si>
  <si>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</si>
  <si>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</si>
  <si>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</si>
  <si>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</si>
  <si>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</si>
  <si>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</si>
  <si>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</si>
  <si>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</si>
  <si>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</si>
  <si>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</si>
  <si>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</si>
  <si>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</si>
  <si>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</si>
  <si>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</si>
  <si>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</si>
  <si>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</si>
  <si>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</si>
  <si>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</si>
  <si>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</si>
  <si>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</si>
  <si>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</si>
  <si>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</si>
  <si>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</si>
  <si>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</si>
  <si>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</si>
  <si>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</si>
  <si>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</si>
  <si>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</si>
  <si>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</si>
  <si>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</si>
  <si>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</si>
  <si>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</si>
  <si>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</si>
  <si>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</si>
  <si>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</si>
  <si>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</si>
  <si>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</si>
  <si>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</si>
  <si>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</si>
  <si>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</si>
  <si>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</si>
  <si>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</si>
  <si>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</si>
  <si>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</si>
  <si>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</si>
  <si>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</si>
  <si>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</si>
  <si>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</si>
  <si>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</si>
  <si>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</si>
  <si>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</si>
  <si>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</si>
  <si>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</si>
  <si>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</si>
  <si>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</si>
  <si>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</si>
  <si>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</si>
  <si>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</si>
  <si>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</si>
  <si>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</si>
  <si>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</si>
  <si>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</si>
  <si>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</si>
  <si>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</si>
  <si>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</si>
  <si>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</si>
  <si>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</si>
  <si>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</si>
  <si>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</si>
  <si>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</si>
  <si>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</si>
  <si>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</si>
  <si>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</si>
  <si>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</si>
  <si>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</si>
  <si>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</si>
  <si>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</si>
  <si>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</si>
  <si>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</si>
  <si>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</si>
  <si>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</si>
  <si>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</si>
  <si>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</si>
  <si>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</si>
  <si>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</si>
  <si>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</si>
  <si>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</si>
  <si>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</si>
  <si>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</si>
  <si>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</si>
  <si>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</si>
  <si>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</si>
  <si>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</si>
  <si>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</si>
  <si>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</si>
  <si>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</si>
  <si>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</si>
  <si>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</si>
  <si>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</si>
  <si>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</si>
  <si>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</si>
  <si>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</si>
  <si>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</si>
  <si>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</si>
  <si>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</si>
  <si>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</si>
  <si>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</si>
  <si>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</si>
  <si>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</si>
  <si>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</si>
  <si>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</si>
  <si>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</si>
  <si>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</si>
  <si>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</si>
  <si>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</si>
  <si>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</si>
  <si>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</si>
  <si>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</si>
  <si>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</si>
  <si>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</si>
  <si>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</si>
  <si>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</si>
  <si>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</si>
  <si>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</si>
  <si>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</si>
  <si>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</si>
  <si>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</si>
  <si>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</si>
  <si>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</si>
  <si>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</si>
  <si>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</si>
  <si>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</si>
  <si>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</si>
  <si>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</si>
  <si>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</si>
  <si>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</si>
  <si>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</si>
  <si>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</si>
  <si>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</si>
  <si>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</si>
  <si>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</si>
  <si>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</si>
  <si>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</si>
  <si>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</si>
  <si>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</si>
  <si>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</si>
  <si>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</si>
  <si>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</si>
  <si>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</si>
  <si>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</si>
  <si>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</si>
  <si>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</si>
  <si>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</si>
  <si>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</si>
  <si>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</si>
  <si>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</si>
  <si>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</si>
  <si>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</si>
  <si>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</si>
  <si>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</si>
  <si>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</si>
  <si>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</si>
  <si>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</si>
  <si>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</si>
  <si>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</si>
  <si>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</si>
  <si>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</si>
  <si>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</si>
  <si>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</si>
  <si>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</si>
  <si>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</si>
  <si>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</si>
  <si>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</si>
  <si>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</si>
  <si>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</si>
  <si>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</si>
  <si>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</si>
  <si>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</si>
  <si>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</si>
  <si>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</si>
  <si>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</si>
  <si>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</si>
  <si>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</si>
  <si>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</si>
  <si>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</si>
  <si>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</si>
  <si>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</si>
  <si>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</si>
  <si>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</si>
  <si>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</si>
  <si>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</si>
  <si>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</si>
  <si>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</si>
  <si>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</si>
  <si>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</si>
  <si>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</si>
  <si>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</si>
  <si>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</si>
  <si>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</si>
  <si>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</si>
  <si>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</si>
  <si>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</si>
  <si>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</si>
  <si>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</si>
  <si>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</si>
  <si>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</si>
  <si>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</si>
  <si>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</si>
  <si>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</si>
  <si>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</si>
  <si>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</si>
  <si>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</si>
  <si>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</si>
  <si>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</si>
  <si>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</si>
  <si>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</si>
  <si>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</si>
  <si>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</si>
  <si>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</si>
  <si>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</si>
  <si>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</si>
  <si>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</si>
  <si>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</si>
  <si>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</si>
  <si>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</si>
  <si>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</si>
  <si>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</si>
  <si>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</si>
  <si>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</si>
  <si>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</si>
  <si>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</si>
  <si>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</si>
  <si>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</si>
  <si>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</si>
  <si>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</si>
  <si>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</si>
  <si>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</si>
  <si>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</si>
  <si>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</si>
  <si>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</si>
  <si>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</si>
  <si>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</si>
  <si>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</si>
  <si>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</si>
  <si>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</si>
  <si>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</si>
  <si>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</si>
  <si>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</si>
  <si>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</si>
  <si>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</si>
  <si>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</si>
  <si>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</si>
  <si>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</si>
  <si>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</si>
  <si>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</si>
  <si>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</si>
  <si>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</si>
  <si>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</si>
  <si>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</si>
  <si>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</si>
  <si>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</si>
  <si>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</si>
  <si>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</si>
  <si>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</si>
  <si>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</si>
  <si>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</si>
  <si>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</si>
  <si>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</si>
  <si>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</si>
  <si>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</si>
  <si>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</si>
  <si>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</si>
  <si>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</si>
  <si>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</si>
  <si>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</si>
  <si>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</si>
  <si>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</si>
  <si>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</si>
  <si>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</si>
  <si>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</si>
  <si>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</si>
  <si>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</si>
  <si>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</si>
  <si>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</si>
  <si>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</si>
  <si>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</si>
  <si>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</si>
  <si>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</si>
  <si>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</si>
  <si>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</si>
  <si>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</si>
  <si>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</si>
  <si>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</si>
  <si>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</si>
  <si>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</si>
  <si>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</si>
  <si>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</si>
  <si>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</si>
  <si>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</si>
  <si>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</si>
  <si>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</si>
  <si>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</si>
  <si>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</si>
  <si>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</si>
  <si>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</si>
  <si>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</si>
  <si>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</si>
  <si>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</si>
  <si>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</si>
  <si>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</si>
  <si>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</si>
  <si>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</si>
  <si>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</si>
  <si>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</si>
  <si>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</si>
  <si>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</si>
  <si>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</si>
  <si>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</si>
  <si>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</si>
  <si>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</si>
  <si>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</si>
  <si>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</si>
  <si>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</si>
  <si>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</si>
  <si>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</si>
  <si>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</si>
  <si>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</si>
  <si>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</si>
  <si>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</si>
  <si>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</si>
  <si>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</si>
  <si>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</si>
  <si>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</si>
  <si>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</si>
  <si>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</si>
  <si>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</si>
  <si>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</si>
  <si>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</si>
  <si>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</si>
  <si>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</si>
  <si>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</si>
  <si>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</si>
  <si>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</si>
  <si>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</si>
  <si>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</si>
  <si>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</si>
  <si>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</si>
  <si>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</si>
  <si>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</si>
  <si>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</si>
  <si>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</si>
  <si>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</si>
  <si>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</si>
  <si>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</si>
  <si>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</si>
  <si>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</si>
  <si>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</si>
  <si>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</si>
  <si>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</si>
  <si>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</si>
  <si>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</si>
  <si>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</si>
  <si>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</si>
  <si>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</si>
  <si>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</si>
  <si>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</si>
  <si>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</si>
  <si>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</si>
  <si>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</si>
  <si>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</si>
  <si>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</si>
  <si>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</si>
  <si>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</si>
  <si>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</si>
  <si>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</si>
  <si>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</si>
  <si>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</si>
  <si>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</si>
  <si>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</si>
  <si>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</si>
  <si>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</si>
  <si>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</si>
  <si>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</si>
  <si>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</si>
  <si>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</si>
  <si>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</si>
  <si>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</si>
  <si>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</si>
  <si>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</si>
  <si>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</si>
  <si>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</si>
  <si>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</si>
  <si>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</si>
  <si>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</si>
  <si>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</si>
  <si>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</si>
  <si>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</si>
  <si>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</si>
  <si>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</si>
  <si>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</si>
  <si>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</si>
  <si>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</si>
  <si>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</si>
  <si>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</si>
  <si>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</si>
  <si>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</si>
  <si>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</si>
  <si>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</si>
  <si>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</si>
  <si>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</si>
  <si>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</si>
  <si>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</si>
  <si>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</si>
  <si>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</si>
  <si>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</si>
  <si>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</si>
  <si>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</si>
  <si>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</si>
  <si>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</si>
  <si>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</si>
  <si>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</si>
  <si>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</si>
  <si>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</si>
  <si>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</si>
  <si>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</si>
  <si>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</si>
  <si>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</si>
  <si>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</si>
  <si>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</si>
  <si>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</si>
  <si>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</si>
  <si>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</si>
  <si>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</si>
  <si>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</si>
  <si>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</si>
  <si>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</si>
  <si>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</si>
  <si>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</si>
  <si>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</si>
  <si>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</si>
  <si>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</si>
  <si>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</si>
  <si>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</si>
  <si>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</si>
  <si>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</si>
  <si>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</si>
  <si>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</si>
  <si>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</si>
  <si>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</si>
  <si>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</si>
  <si>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</si>
  <si>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</si>
  <si>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</si>
  <si>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</si>
  <si>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</si>
  <si>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</si>
  <si>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</si>
  <si>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</si>
  <si>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</si>
  <si>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</si>
  <si>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</si>
  <si>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</si>
  <si>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</si>
  <si>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</si>
  <si>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</si>
  <si>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</si>
  <si>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</si>
  <si>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</si>
  <si>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</si>
  <si>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</si>
  <si>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</si>
  <si>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</si>
  <si>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</si>
  <si>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</si>
  <si>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</si>
  <si>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</si>
  <si>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</si>
  <si>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</si>
  <si>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</si>
  <si>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</si>
  <si>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</si>
  <si>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</si>
  <si>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</si>
  <si>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</si>
  <si>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</si>
  <si>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</si>
  <si>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</si>
  <si>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</si>
  <si>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</si>
  <si>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</si>
  <si>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</si>
  <si>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</si>
  <si>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</si>
  <si>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</si>
  <si>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</si>
  <si>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</si>
  <si>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</si>
  <si>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</si>
  <si>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</si>
  <si>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</si>
  <si>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</si>
  <si>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</si>
  <si>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</si>
  <si>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</si>
  <si>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</si>
  <si>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</si>
  <si>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</si>
  <si>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</si>
  <si>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</si>
  <si>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</si>
  <si>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</si>
  <si>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</si>
  <si>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</si>
  <si>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</si>
  <si>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</si>
  <si>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</si>
  <si>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</si>
  <si>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</si>
  <si>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</si>
  <si>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</si>
  <si>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</si>
  <si>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</si>
  <si>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</si>
  <si>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</si>
  <si>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</si>
  <si>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</si>
  <si>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</si>
  <si>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</si>
  <si>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</si>
  <si>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</si>
  <si>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</si>
  <si>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</si>
  <si>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</si>
  <si>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</si>
  <si>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</si>
  <si>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</si>
  <si>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</si>
  <si>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</si>
  <si>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</si>
  <si>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</si>
  <si>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</si>
  <si>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</si>
  <si>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</si>
  <si>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</si>
  <si>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</si>
  <si>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</si>
  <si>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</si>
  <si>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</si>
  <si>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</si>
  <si>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</si>
  <si>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</si>
  <si>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</si>
  <si>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</si>
  <si>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</si>
  <si>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</si>
  <si>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</si>
  <si>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</si>
  <si>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</si>
  <si>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</si>
  <si>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</si>
  <si>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</si>
  <si>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</si>
  <si>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</si>
  <si>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</si>
  <si>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</si>
  <si>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</si>
  <si>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</si>
  <si>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</si>
  <si>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</si>
  <si>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</si>
  <si>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</si>
  <si>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</si>
  <si>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</si>
  <si>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</si>
  <si>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</si>
  <si>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</si>
  <si>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</si>
  <si>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</si>
  <si>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</si>
  <si>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</si>
  <si>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</si>
  <si>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</si>
  <si>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</si>
  <si>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</si>
  <si>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</si>
  <si>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</si>
  <si>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</si>
  <si>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</si>
  <si>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</si>
  <si>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</si>
  <si>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</si>
  <si>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</si>
  <si>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</si>
  <si>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</si>
  <si>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</si>
  <si>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</si>
  <si>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</si>
  <si>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</si>
  <si>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</si>
  <si>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</si>
  <si>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</si>
  <si>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</si>
  <si>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</si>
  <si>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</si>
  <si>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</si>
  <si>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</si>
  <si>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</si>
  <si>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</si>
  <si>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</si>
  <si>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</si>
  <si>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</si>
  <si>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</si>
  <si>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</si>
  <si>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</si>
  <si>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</si>
  <si>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</si>
  <si>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</si>
  <si>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</si>
  <si>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</si>
  <si>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</si>
  <si>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</si>
  <si>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</si>
  <si>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</si>
  <si>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</si>
  <si>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</si>
  <si>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</si>
  <si>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</si>
  <si>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</si>
  <si>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</si>
  <si>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</si>
  <si>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</si>
  <si>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</si>
  <si>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</si>
  <si>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</si>
  <si>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</si>
  <si>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</si>
  <si>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</si>
  <si>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</si>
  <si>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</si>
  <si>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</si>
  <si>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</si>
  <si>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</si>
  <si>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</si>
  <si>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</si>
  <si>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</si>
  <si>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</si>
  <si>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</si>
  <si>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</si>
  <si>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</si>
  <si>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</si>
  <si>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</si>
  <si>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</si>
  <si>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</si>
  <si>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</si>
  <si>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</si>
  <si>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</si>
  <si>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</si>
  <si>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</si>
  <si>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</si>
  <si>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</si>
  <si>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</si>
  <si>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</si>
  <si>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</si>
  <si>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</si>
  <si>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</si>
  <si>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</si>
  <si>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</si>
  <si>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</si>
  <si>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</si>
  <si>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</si>
  <si>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</si>
  <si>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</si>
  <si>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</si>
  <si>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</si>
  <si>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</si>
  <si>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</si>
  <si>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</si>
  <si>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</si>
  <si>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</si>
  <si>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</si>
  <si>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</si>
  <si>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</si>
  <si>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</si>
  <si>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</si>
  <si>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</si>
  <si>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</si>
  <si>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</si>
  <si>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</si>
  <si>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</si>
  <si>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</si>
  <si>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</si>
  <si>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</si>
  <si>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</si>
  <si>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</si>
  <si>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</si>
  <si>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</si>
  <si>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</si>
  <si>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</si>
  <si>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</si>
  <si>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</si>
  <si>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</si>
  <si>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</si>
  <si>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</si>
  <si>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</si>
  <si>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</si>
  <si>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</si>
  <si>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</si>
  <si>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</si>
  <si>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</si>
  <si>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</si>
  <si>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</si>
  <si>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</si>
  <si>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</si>
  <si>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</si>
  <si>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</si>
  <si>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</si>
  <si>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</si>
  <si>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</si>
  <si>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</si>
  <si>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</si>
  <si>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</si>
  <si>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</si>
  <si>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</si>
  <si>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</si>
  <si>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</si>
  <si>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</si>
  <si>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</si>
  <si>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</si>
  <si>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</si>
  <si>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</si>
  <si>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</si>
  <si>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</si>
  <si>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</si>
  <si>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</si>
  <si>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</si>
  <si>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</si>
  <si>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</si>
  <si>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</si>
  <si>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</si>
  <si>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</si>
  <si>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</si>
  <si>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</si>
  <si>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</si>
  <si>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</si>
  <si>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</si>
  <si>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</si>
  <si>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</si>
  <si>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</si>
  <si>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</si>
  <si>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</si>
  <si>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</si>
  <si>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</si>
  <si>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</si>
  <si>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</si>
  <si>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</si>
  <si>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</si>
  <si>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</si>
  <si>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</si>
  <si>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</si>
  <si>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</si>
  <si>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</si>
  <si>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</si>
  <si>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</si>
  <si>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</si>
  <si>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</si>
  <si>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</si>
  <si>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</si>
  <si>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</si>
  <si>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</si>
  <si>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</si>
  <si>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</si>
  <si>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</si>
  <si>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</si>
  <si>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</si>
  <si>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</si>
  <si>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</si>
  <si>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</si>
  <si>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</si>
  <si>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</si>
  <si>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</si>
  <si>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</si>
  <si>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</si>
  <si>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</si>
  <si>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</si>
  <si>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</si>
  <si>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</si>
  <si>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</si>
  <si>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</si>
  <si>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</si>
  <si>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</si>
  <si>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</si>
  <si>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</si>
  <si>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</si>
  <si>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</si>
  <si>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</si>
  <si>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</si>
  <si>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</si>
  <si>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</si>
  <si>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</si>
  <si>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</si>
  <si>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</si>
  <si>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</si>
  <si>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</si>
  <si>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</si>
  <si>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</si>
  <si>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</si>
  <si>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</si>
  <si>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</si>
  <si>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</si>
  <si>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</si>
  <si>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</si>
  <si>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</si>
  <si>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</si>
  <si>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</si>
  <si>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</si>
  <si>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</si>
  <si>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</si>
  <si>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</si>
  <si>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</si>
  <si>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</si>
  <si>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</si>
  <si>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</si>
  <si>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</si>
  <si>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</si>
  <si>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</si>
  <si>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</si>
  <si>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</si>
  <si>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</si>
  <si>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</si>
  <si>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</si>
  <si>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</si>
  <si>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</si>
  <si>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</si>
  <si>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</si>
  <si>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</si>
  <si>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</si>
  <si>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</si>
  <si>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</si>
  <si>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</si>
  <si>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</si>
  <si>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</si>
  <si>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</si>
  <si>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</si>
  <si>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</si>
  <si>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</si>
  <si>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</si>
  <si>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</si>
  <si>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</si>
  <si>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</si>
  <si>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</si>
  <si>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</si>
  <si>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</si>
  <si>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</si>
  <si>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</si>
  <si>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</si>
  <si>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</si>
  <si>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</si>
  <si>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</si>
  <si>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</si>
  <si>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</si>
  <si>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</si>
  <si>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</si>
  <si>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</si>
  <si>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</si>
  <si>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</si>
  <si>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</si>
  <si>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</si>
  <si>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</si>
  <si>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</si>
  <si>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</si>
  <si>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</si>
  <si>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</si>
  <si>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</si>
  <si>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</si>
  <si>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</si>
  <si>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</si>
  <si>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</si>
  <si>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</si>
  <si>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</si>
  <si>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</si>
  <si>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</si>
  <si>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</si>
  <si>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</si>
  <si>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</si>
  <si>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</si>
  <si>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</si>
  <si>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</si>
  <si>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</si>
  <si>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</si>
  <si>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</si>
  <si>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</si>
  <si>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</si>
  <si>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</si>
  <si>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</si>
  <si>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</si>
  <si>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</si>
  <si>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</si>
  <si>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</si>
  <si>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</si>
  <si>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</si>
  <si>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</si>
  <si>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</si>
  <si>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</si>
  <si>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</si>
  <si>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</si>
  <si>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</si>
  <si>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</si>
  <si>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</si>
  <si>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</si>
  <si>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</si>
  <si>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</si>
  <si>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</si>
  <si>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</si>
  <si>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</si>
  <si>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</si>
  <si>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</si>
  <si>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</si>
  <si>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</si>
  <si>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</si>
  <si>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</si>
  <si>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</si>
  <si>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</si>
  <si>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</si>
  <si>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</si>
  <si>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</si>
  <si>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</si>
  <si>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</si>
  <si>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</si>
  <si>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</si>
  <si>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</si>
  <si>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</si>
  <si>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</si>
  <si>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</si>
  <si>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</si>
  <si>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</si>
  <si>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</si>
  <si>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</si>
  <si>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</si>
  <si>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</si>
  <si>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</si>
  <si>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</si>
  <si>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</si>
  <si>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</si>
  <si>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</si>
  <si>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</si>
  <si>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</si>
  <si>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</si>
  <si>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</si>
  <si>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</si>
  <si>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</si>
  <si>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</si>
  <si>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</si>
  <si>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</si>
  <si>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</si>
  <si>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</si>
  <si>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</si>
  <si>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</si>
  <si>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</si>
  <si>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</si>
  <si>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</si>
  <si>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</si>
  <si>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</si>
  <si>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</si>
  <si>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</si>
  <si>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</si>
  <si>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</si>
  <si>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</si>
  <si>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</si>
  <si>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</si>
  <si>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</si>
  <si>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</si>
  <si>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</si>
  <si>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</si>
  <si>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</si>
  <si>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</si>
  <si>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</si>
  <si>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</si>
  <si>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</si>
  <si>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</si>
  <si>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</si>
  <si>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</si>
  <si>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</si>
  <si>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</si>
  <si>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</si>
  <si>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</si>
  <si>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</si>
  <si>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</si>
  <si>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</si>
  <si>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</si>
  <si>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</si>
  <si>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</si>
  <si>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</si>
  <si>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</si>
  <si>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</si>
  <si>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</si>
  <si>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</si>
  <si>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</si>
  <si>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</si>
  <si>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</si>
  <si>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</si>
  <si>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</si>
  <si>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</si>
  <si>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</si>
  <si>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</si>
  <si>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</si>
  <si>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</si>
  <si>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</si>
  <si>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</si>
  <si>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</si>
  <si>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</si>
  <si>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</si>
  <si>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</si>
  <si>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</si>
  <si>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</si>
  <si>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</si>
  <si>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</si>
  <si>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</si>
  <si>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</si>
  <si>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</si>
  <si>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</si>
  <si>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</si>
  <si>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</si>
  <si>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</si>
  <si>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</si>
  <si>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</si>
  <si>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</si>
  <si>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</si>
  <si>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</si>
  <si>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</si>
  <si>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</si>
  <si>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</si>
  <si>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</si>
  <si>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</si>
  <si>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</si>
  <si>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</si>
  <si>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</si>
  <si>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</si>
  <si>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</si>
  <si>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</si>
  <si>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</si>
  <si>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</si>
  <si>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</si>
  <si>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</si>
  <si>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</si>
  <si>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</si>
  <si>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</si>
  <si>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</si>
  <si>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</si>
  <si>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</si>
  <si>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</si>
  <si>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</si>
  <si>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</si>
  <si>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</si>
  <si>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</si>
  <si>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</si>
  <si>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</si>
  <si>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</si>
  <si>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</si>
  <si>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</si>
  <si>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</si>
  <si>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</si>
  <si>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</si>
  <si>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</si>
  <si>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</si>
  <si>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</si>
  <si>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</si>
  <si>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</si>
  <si>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</si>
  <si>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</si>
  <si>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</si>
  <si>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</si>
  <si>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</si>
  <si>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</si>
  <si>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</si>
  <si>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</si>
  <si>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</si>
  <si>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</si>
  <si>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</si>
  <si>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</si>
  <si>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</si>
  <si>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</si>
  <si>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</si>
  <si>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</si>
  <si>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</si>
  <si>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</si>
  <si>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</si>
  <si>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</si>
  <si>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</si>
  <si>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</si>
  <si>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</si>
  <si>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</si>
  <si>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</si>
  <si>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</si>
  <si>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</si>
  <si>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</si>
  <si>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</si>
  <si>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</si>
  <si>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</si>
  <si>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</si>
  <si>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</si>
  <si>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</si>
  <si>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</si>
  <si>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</si>
  <si>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</si>
  <si>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</si>
  <si>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</si>
  <si>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</si>
  <si>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</si>
  <si>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</si>
  <si>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</si>
  <si>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</si>
  <si>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</si>
  <si>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</si>
  <si>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</si>
  <si>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</si>
  <si>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</si>
  <si>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</si>
  <si>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</si>
  <si>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</si>
  <si>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</si>
  <si>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</si>
  <si>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</si>
  <si>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</si>
  <si>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</si>
  <si>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</si>
  <si>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</si>
  <si>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</si>
  <si>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</si>
  <si>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</si>
  <si>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</si>
  <si>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</si>
  <si>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</si>
  <si>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</si>
  <si>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</si>
  <si>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</si>
  <si>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</si>
  <si>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</si>
  <si>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</si>
  <si>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</si>
  <si>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</si>
  <si>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</si>
  <si>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</si>
  <si>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</si>
  <si>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</si>
  <si>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</si>
  <si>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</si>
  <si>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</si>
  <si>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</si>
  <si>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</si>
  <si>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</si>
  <si>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</si>
  <si>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</si>
  <si>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</si>
  <si>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</si>
  <si>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</si>
  <si>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</si>
  <si>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</si>
  <si>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</si>
  <si>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</si>
  <si>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</si>
  <si>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</si>
  <si>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</si>
  <si>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</si>
  <si>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</si>
  <si>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</si>
  <si>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</si>
  <si>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</si>
  <si>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</si>
  <si>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</si>
  <si>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</si>
  <si>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</si>
  <si>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</si>
  <si>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</si>
  <si>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</si>
  <si>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</si>
  <si>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</si>
  <si>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</si>
  <si>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</si>
  <si>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</si>
  <si>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</si>
  <si>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</si>
  <si>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</si>
  <si>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</si>
  <si>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</si>
  <si>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</si>
  <si>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</si>
  <si>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</si>
  <si>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</si>
  <si>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</si>
  <si>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</si>
  <si>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</si>
  <si>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</si>
  <si>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</si>
  <si>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</si>
  <si>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</si>
  <si>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</si>
  <si>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</si>
  <si>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</si>
  <si>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</si>
  <si>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</si>
  <si>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</si>
  <si>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</si>
  <si>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</si>
  <si>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</si>
  <si>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</si>
  <si>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</si>
  <si>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</si>
  <si>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</si>
  <si>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</si>
  <si>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</si>
  <si>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</si>
  <si>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</si>
  <si>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</si>
  <si>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</si>
  <si>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</si>
  <si>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</si>
  <si>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</si>
  <si>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</si>
  <si>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</si>
  <si>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</si>
  <si>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</si>
  <si>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</si>
  <si>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</si>
  <si>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</si>
  <si>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</si>
  <si>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</si>
  <si>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</si>
  <si>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</si>
  <si>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</si>
  <si>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</si>
  <si>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</si>
  <si>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</si>
  <si>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</si>
  <si>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</si>
  <si>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</si>
  <si>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</si>
  <si>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</si>
  <si>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</si>
  <si>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</si>
  <si>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</si>
  <si>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</si>
  <si>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</si>
  <si>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</si>
  <si>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</si>
  <si>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</si>
  <si>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</si>
  <si>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</si>
  <si>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</si>
  <si>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</si>
  <si>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</si>
  <si>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</si>
  <si>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</si>
  <si>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</si>
  <si>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</si>
  <si>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</si>
  <si>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</si>
  <si>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</si>
  <si>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</si>
  <si>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</si>
  <si>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</si>
  <si>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</si>
  <si>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</si>
  <si>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</si>
  <si>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</si>
  <si>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</si>
  <si>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</si>
  <si>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</si>
  <si>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</si>
  <si>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</si>
  <si>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</si>
  <si>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</si>
  <si>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</si>
  <si>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</si>
  <si>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</si>
  <si>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</si>
  <si>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</si>
  <si>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</si>
  <si>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</si>
  <si>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</si>
  <si>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</si>
  <si>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</si>
  <si>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</si>
  <si>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</si>
  <si>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</si>
  <si>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</si>
  <si>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</si>
  <si>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</si>
  <si>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</si>
  <si>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</si>
  <si>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</si>
  <si>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</si>
  <si>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</si>
  <si>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</si>
  <si>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</si>
  <si>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</si>
  <si>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</si>
  <si>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</si>
  <si>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</si>
  <si>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</si>
  <si>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</si>
  <si>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</si>
  <si>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</si>
  <si>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</si>
  <si>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</si>
  <si>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</si>
  <si>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</si>
  <si>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</si>
  <si>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</si>
  <si>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</si>
  <si>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</si>
  <si>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</si>
  <si>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</si>
  <si>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</si>
  <si>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</si>
  <si>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</si>
  <si>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</si>
  <si>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</si>
  <si>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</si>
  <si>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</si>
  <si>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</si>
  <si>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</si>
  <si>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</si>
  <si>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</si>
  <si>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</si>
  <si>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</si>
  <si>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</si>
  <si>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</si>
  <si>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</si>
  <si>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</si>
  <si>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</si>
  <si>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</si>
  <si>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</si>
  <si>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</si>
  <si>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</si>
  <si>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</si>
  <si>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</si>
  <si>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</si>
  <si>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</si>
  <si>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</si>
  <si>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</si>
  <si>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</si>
  <si>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</si>
  <si>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</si>
  <si>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</si>
  <si>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</si>
  <si>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</si>
  <si>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</si>
  <si>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</si>
  <si>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</si>
  <si>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</si>
  <si>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</si>
  <si>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</si>
  <si>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</si>
  <si>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</si>
  <si>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</si>
  <si>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</si>
  <si>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</si>
  <si>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</si>
  <si>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</si>
  <si>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</si>
  <si>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</si>
  <si>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</si>
  <si>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</si>
  <si>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</si>
  <si>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</si>
  <si>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</si>
  <si>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</si>
  <si>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</si>
  <si>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</si>
  <si>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</si>
  <si>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</si>
  <si>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</si>
  <si>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</si>
  <si>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</si>
  <si>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</si>
  <si>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</si>
  <si>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</si>
  <si>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</si>
  <si>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</si>
  <si>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</si>
  <si>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</si>
  <si>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</si>
  <si>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</si>
  <si>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</si>
  <si>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</si>
  <si>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</si>
  <si>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</si>
  <si>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</si>
  <si>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</si>
  <si>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</si>
  <si>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</si>
  <si>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</si>
  <si>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</si>
  <si>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</si>
  <si>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</si>
  <si>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</si>
  <si>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</si>
  <si>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</si>
  <si>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</si>
  <si>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</si>
  <si>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</si>
  <si>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</si>
  <si>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</si>
  <si>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</si>
  <si>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</si>
  <si>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</si>
  <si>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</si>
  <si>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</si>
  <si>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</si>
  <si>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</si>
  <si>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</si>
  <si>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</si>
  <si>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</si>
  <si>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</si>
  <si>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</si>
  <si>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</si>
  <si>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</si>
  <si>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</si>
  <si>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</si>
  <si>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</si>
  <si>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</si>
  <si>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</si>
  <si>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</si>
  <si>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</si>
  <si>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</si>
  <si>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</si>
  <si>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</si>
  <si>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</si>
  <si>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</si>
  <si>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</si>
  <si>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</si>
  <si>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</si>
  <si>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</si>
  <si>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</si>
  <si>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</si>
  <si>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</si>
  <si>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</si>
  <si>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</si>
  <si>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</si>
  <si>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</si>
  <si>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</si>
  <si>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</si>
  <si>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</si>
  <si>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</si>
  <si>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</si>
  <si>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</si>
  <si>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</si>
  <si>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</si>
  <si>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</si>
  <si>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</si>
  <si>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</si>
  <si>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</si>
  <si>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</si>
  <si>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</si>
  <si>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</si>
  <si>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</si>
  <si>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</si>
  <si>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</si>
  <si>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</si>
  <si>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</si>
  <si>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</si>
  <si>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</si>
  <si>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</si>
  <si>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</si>
  <si>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</si>
  <si>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</si>
  <si>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</si>
  <si>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</si>
  <si>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</si>
  <si>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</si>
  <si>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</si>
  <si>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</si>
  <si>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</si>
  <si>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</si>
  <si>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</si>
  <si>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</si>
  <si>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</si>
  <si>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</si>
  <si>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</si>
  <si>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</si>
  <si>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</si>
  <si>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</si>
  <si>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</si>
  <si>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</si>
  <si>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</si>
  <si>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</si>
  <si>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</si>
  <si>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</si>
  <si>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</si>
  <si>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</si>
  <si>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</si>
  <si>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</si>
  <si>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</si>
  <si>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</si>
  <si>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</si>
  <si>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</si>
  <si>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</si>
  <si>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</si>
  <si>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</si>
  <si>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</si>
  <si>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</si>
  <si>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</si>
  <si>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</si>
  <si>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</si>
  <si>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</si>
  <si>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</si>
  <si>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</si>
  <si>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</si>
  <si>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</si>
  <si>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</si>
  <si>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</si>
  <si>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</si>
  <si>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</si>
  <si>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</si>
  <si>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</si>
  <si>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</si>
  <si>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</si>
  <si>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</si>
  <si>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</si>
  <si>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</si>
  <si>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</si>
  <si>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</si>
  <si>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</si>
  <si>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</si>
  <si>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</si>
  <si>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</si>
  <si>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</si>
  <si>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</si>
  <si>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</si>
  <si>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</si>
  <si>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</si>
  <si>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</si>
  <si>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</si>
  <si>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</si>
  <si>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</si>
  <si>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</si>
  <si>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</si>
  <si>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</si>
  <si>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</si>
  <si>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</si>
  <si>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</si>
  <si>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</si>
  <si>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</si>
  <si>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</si>
  <si>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</si>
  <si>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</si>
  <si>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</si>
  <si>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</si>
  <si>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</si>
  <si>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</si>
  <si>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</si>
  <si>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</si>
  <si>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</si>
  <si>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</si>
  <si>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</si>
  <si>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</si>
  <si>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</si>
  <si>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</si>
  <si>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</si>
  <si>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</si>
  <si>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</si>
  <si>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</si>
  <si>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</si>
  <si>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</si>
  <si>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</si>
  <si>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</si>
  <si>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</si>
  <si>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</si>
  <si>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</si>
  <si>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</si>
  <si>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</si>
  <si>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</si>
  <si>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</si>
  <si>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</si>
  <si>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</si>
  <si>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</si>
  <si>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</si>
  <si>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</si>
  <si>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</si>
  <si>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</si>
  <si>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</si>
  <si>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</si>
  <si>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</si>
  <si>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</si>
  <si>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</si>
  <si>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</si>
  <si>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</si>
  <si>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</si>
  <si>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</si>
  <si>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</si>
  <si>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</si>
  <si>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</si>
  <si>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</si>
  <si>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</si>
  <si>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</si>
  <si>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</si>
  <si>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</si>
  <si>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</si>
  <si>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</si>
  <si>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</si>
  <si>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</si>
  <si>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</si>
  <si>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</si>
  <si>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</si>
  <si>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</si>
  <si>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</si>
  <si>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</si>
  <si>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</si>
  <si>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</si>
  <si>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</si>
  <si>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</si>
  <si>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</si>
  <si>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</si>
  <si>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</si>
  <si>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</si>
  <si>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</si>
  <si>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</si>
  <si>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</si>
  <si>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</si>
  <si>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</si>
  <si>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</si>
  <si>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</si>
  <si>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</si>
  <si>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</si>
  <si>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</si>
  <si>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</si>
  <si>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</si>
  <si>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</si>
  <si>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</si>
  <si>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</si>
  <si>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</si>
  <si>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</si>
  <si>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</si>
  <si>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</si>
  <si>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</si>
  <si>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</si>
  <si>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</si>
  <si>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</si>
  <si>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</si>
  <si>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</si>
  <si>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</si>
  <si>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</si>
  <si>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</si>
  <si>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</si>
  <si>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</si>
  <si>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</si>
  <si>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</si>
  <si>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</si>
  <si>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</si>
  <si>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</si>
  <si>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</si>
  <si>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</si>
  <si>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</si>
  <si>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</si>
  <si>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</si>
  <si>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</si>
  <si>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</si>
  <si>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</si>
  <si>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</si>
  <si>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</si>
  <si>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</si>
  <si>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</si>
  <si>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</si>
  <si>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</si>
  <si>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</si>
  <si>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</si>
  <si>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</si>
  <si>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</si>
  <si>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</si>
  <si>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</si>
  <si>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</si>
  <si>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</si>
  <si>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</si>
  <si>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</si>
  <si>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</si>
  <si>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</si>
  <si>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</si>
  <si>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</si>
  <si>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</si>
  <si>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</si>
  <si>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</si>
  <si>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</si>
  <si>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</si>
  <si>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</si>
  <si>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</si>
  <si>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</si>
  <si>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</si>
  <si>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</si>
  <si>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</si>
  <si>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</si>
  <si>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</si>
  <si>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</si>
  <si>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</si>
  <si>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</si>
  <si>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</si>
  <si>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</si>
  <si>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</si>
  <si>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</si>
  <si>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</si>
  <si>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</si>
  <si>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</si>
  <si>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</si>
  <si>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</si>
  <si>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</si>
  <si>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</si>
  <si>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</si>
  <si>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</si>
  <si>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</si>
  <si>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</si>
  <si>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</si>
  <si>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</si>
  <si>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</si>
  <si>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</si>
  <si>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</si>
  <si>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</si>
  <si>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</si>
  <si>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</si>
  <si>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</si>
  <si>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</si>
  <si>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</si>
  <si>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</si>
  <si>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</si>
  <si>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</si>
  <si>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</si>
  <si>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</si>
  <si>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</si>
  <si>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</si>
  <si>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</si>
  <si>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</si>
  <si>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</si>
  <si>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</si>
  <si>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</si>
  <si>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</si>
  <si>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</si>
  <si>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</si>
  <si>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</si>
  <si>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</si>
  <si>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</si>
  <si>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</si>
  <si>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</si>
  <si>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</si>
  <si>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</si>
  <si>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</si>
  <si>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</si>
  <si>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</si>
  <si>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</si>
  <si>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</si>
  <si>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</si>
  <si>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</si>
  <si>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</si>
  <si>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</si>
  <si>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</si>
  <si>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</si>
  <si>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</si>
  <si>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</si>
  <si>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</si>
  <si>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</si>
  <si>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</si>
  <si>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</si>
  <si>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</si>
  <si>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</si>
  <si>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</si>
  <si>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</si>
  <si>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</si>
  <si>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</si>
  <si>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</si>
  <si>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</si>
  <si>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</si>
  <si>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</si>
  <si>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</si>
  <si>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</si>
  <si>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</si>
  <si>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</si>
  <si>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</si>
  <si>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</si>
  <si>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</si>
  <si>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</si>
  <si>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</si>
  <si>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</si>
  <si>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</si>
  <si>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</si>
  <si>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</si>
  <si>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</si>
  <si>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</si>
  <si>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</si>
  <si>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</si>
  <si>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</si>
  <si>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</si>
  <si>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</si>
  <si>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</si>
  <si>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</si>
  <si>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</si>
  <si>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</si>
  <si>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</si>
  <si>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</si>
  <si>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</si>
  <si>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</si>
  <si>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</si>
  <si>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</si>
  <si>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</si>
  <si>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</si>
  <si>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</si>
  <si>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</si>
  <si>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</si>
  <si>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</si>
  <si>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</si>
  <si>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</si>
  <si>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</si>
  <si>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</si>
  <si>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</si>
  <si>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</si>
  <si>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</si>
  <si>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</si>
  <si>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</si>
  <si>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</si>
  <si>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</si>
  <si>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</si>
  <si>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</si>
  <si>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</si>
  <si>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</si>
  <si>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</si>
  <si>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</si>
  <si>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</si>
  <si>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</si>
  <si>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</si>
  <si>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</si>
  <si>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</si>
  <si>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</si>
  <si>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</si>
  <si>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</si>
  <si>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</si>
  <si>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</si>
  <si>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</si>
  <si>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</si>
  <si>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</si>
  <si>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</si>
  <si>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</si>
  <si>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</si>
  <si>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</si>
  <si>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</si>
  <si>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</si>
  <si>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</si>
  <si>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</si>
  <si>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</si>
  <si>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</si>
  <si>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</si>
  <si>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</si>
  <si>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</si>
  <si>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</si>
  <si>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</si>
  <si>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</si>
  <si>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</si>
  <si>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</si>
  <si>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</si>
  <si>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</si>
  <si>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</si>
  <si>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</si>
  <si>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</si>
  <si>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</si>
  <si>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</si>
  <si>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</si>
  <si>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</si>
  <si>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</si>
  <si>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</si>
  <si>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</si>
  <si>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</si>
  <si>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</si>
  <si>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</si>
  <si>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</si>
  <si>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</si>
  <si>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</si>
  <si>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</si>
  <si>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</si>
  <si>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</si>
  <si>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</si>
  <si>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</si>
  <si>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</si>
  <si>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</si>
  <si>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</si>
  <si>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</si>
  <si>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</si>
  <si>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</si>
  <si>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</si>
  <si>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</si>
  <si>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</si>
  <si>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</si>
  <si>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</si>
  <si>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</si>
  <si>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</si>
  <si>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</si>
  <si>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</si>
  <si>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</si>
  <si>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</si>
  <si>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</si>
  <si>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</si>
  <si>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</si>
  <si>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</si>
  <si>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</si>
  <si>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</si>
  <si>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</si>
  <si>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</si>
  <si>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</si>
  <si>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</si>
  <si>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</si>
  <si>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</si>
  <si>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</si>
  <si>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</si>
  <si>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</si>
  <si>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</si>
  <si>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</si>
  <si>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</si>
  <si>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</si>
  <si>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</si>
  <si>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</si>
  <si>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</si>
  <si>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</si>
  <si>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</si>
  <si>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</si>
  <si>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</si>
  <si>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</si>
  <si>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</si>
  <si>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</si>
  <si>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</si>
  <si>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</si>
  <si>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</si>
  <si>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</si>
  <si>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</si>
  <si>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</si>
  <si>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</si>
  <si>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</si>
  <si>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</si>
  <si>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</si>
  <si>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</si>
  <si>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</si>
  <si>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</si>
  <si>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</si>
  <si>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</si>
  <si>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</si>
  <si>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</si>
  <si>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</si>
  <si>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</si>
  <si>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</si>
  <si>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</si>
  <si>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</si>
  <si>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</si>
  <si>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</si>
  <si>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</si>
  <si>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</si>
  <si>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</si>
  <si>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</si>
  <si>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</si>
  <si>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</si>
  <si>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</si>
  <si>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</si>
  <si>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</si>
  <si>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</si>
  <si>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</si>
  <si>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</si>
  <si>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</si>
  <si>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</si>
  <si>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</si>
  <si>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</si>
  <si>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</si>
  <si>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</si>
  <si>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</si>
  <si>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</si>
  <si>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</si>
  <si>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</si>
  <si>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</si>
  <si>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</si>
  <si>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</si>
  <si>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</si>
  <si>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</si>
  <si>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</si>
  <si>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</si>
  <si>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</si>
  <si>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</si>
  <si>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</si>
  <si>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</si>
  <si>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</si>
  <si>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</si>
  <si>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</si>
  <si>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</si>
  <si>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</si>
  <si>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</si>
  <si>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</si>
  <si>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</si>
  <si>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</si>
  <si>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</si>
  <si>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</si>
  <si>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</si>
  <si>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</si>
  <si>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</si>
  <si>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</si>
  <si>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</si>
  <si>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</si>
  <si>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</si>
  <si>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</si>
  <si>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</si>
  <si>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</si>
  <si>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</si>
  <si>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</si>
  <si>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</si>
  <si>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</si>
  <si>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</si>
  <si>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</si>
  <si>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</si>
  <si>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</si>
  <si>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</si>
  <si>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</si>
  <si>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</si>
  <si>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</si>
  <si>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</si>
  <si>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</si>
  <si>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</si>
  <si>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</si>
  <si>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</si>
  <si>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</si>
  <si>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</si>
  <si>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</si>
  <si>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</si>
  <si>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</si>
  <si>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</si>
  <si>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</si>
  <si>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</si>
  <si>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</si>
  <si>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</si>
  <si>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</si>
  <si>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</si>
  <si>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</si>
  <si>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</si>
  <si>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</si>
  <si>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</si>
  <si>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</si>
  <si>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</si>
  <si>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</si>
  <si>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</si>
  <si>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</si>
  <si>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</si>
  <si>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</si>
  <si>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</si>
  <si>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</si>
  <si>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</si>
  <si>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</si>
  <si>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</si>
  <si>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</si>
  <si>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</si>
  <si>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</si>
  <si>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</si>
  <si>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</si>
  <si>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</si>
  <si>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</si>
  <si>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</si>
  <si>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</si>
  <si>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</si>
  <si>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</si>
  <si>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</si>
  <si>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</si>
  <si>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</si>
  <si>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</si>
  <si>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</si>
  <si>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</si>
  <si>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</si>
  <si>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</si>
  <si>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</si>
  <si>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</si>
  <si>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</si>
  <si>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</si>
  <si>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</si>
  <si>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</si>
  <si>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</si>
  <si>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</si>
  <si>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</si>
  <si>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</si>
  <si>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</si>
  <si>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</si>
  <si>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</si>
  <si>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</si>
  <si>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</si>
  <si>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</si>
  <si>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</si>
  <si>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</si>
  <si>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</si>
  <si>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</si>
  <si>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</si>
  <si>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</si>
  <si>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</si>
  <si>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</si>
  <si>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</si>
  <si>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</si>
  <si>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</si>
  <si>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</si>
  <si>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</si>
  <si>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</si>
  <si>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</si>
  <si>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</si>
  <si>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</si>
  <si>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</si>
  <si>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</si>
  <si>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</si>
  <si>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</si>
  <si>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</si>
  <si>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</si>
  <si>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</si>
  <si>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</si>
  <si>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</si>
  <si>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</si>
  <si>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</si>
  <si>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</si>
  <si>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</si>
  <si>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</si>
  <si>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</si>
  <si>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</si>
  <si>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</si>
  <si>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</si>
  <si>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</si>
  <si>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</si>
  <si>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</si>
  <si>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</si>
  <si>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</si>
  <si>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</si>
  <si>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</si>
  <si>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</si>
  <si>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</si>
  <si>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</si>
  <si>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</si>
  <si>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</si>
  <si>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</si>
  <si>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</si>
  <si>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</si>
  <si>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</si>
  <si>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</si>
  <si>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</si>
  <si>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</si>
  <si>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</si>
  <si>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</si>
  <si>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</si>
  <si>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</si>
  <si>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</si>
  <si>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</si>
  <si>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</si>
  <si>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</si>
  <si>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</si>
  <si>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</si>
  <si>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</si>
  <si>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</si>
  <si>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</si>
  <si>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</si>
  <si>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</si>
  <si>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</si>
  <si>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</si>
  <si>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</si>
  <si>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</si>
  <si>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</si>
  <si>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</si>
  <si>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</si>
  <si>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</si>
  <si>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</si>
  <si>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</si>
  <si>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</si>
  <si>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</si>
  <si>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</si>
  <si>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</si>
  <si>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</si>
  <si>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</si>
  <si>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</si>
  <si>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</si>
  <si>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</si>
  <si>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</si>
  <si>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</si>
  <si>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</si>
  <si>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</si>
  <si>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</si>
  <si>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</si>
  <si>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</si>
  <si>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</si>
  <si>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</si>
  <si>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</si>
  <si>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</si>
  <si>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</si>
  <si>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</si>
  <si>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</si>
  <si>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</si>
  <si>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</si>
  <si>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</si>
  <si>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</si>
  <si>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</si>
  <si>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</si>
  <si>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</si>
  <si>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</si>
  <si>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</si>
  <si>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</si>
  <si>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</si>
  <si>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</si>
  <si>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</si>
  <si>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</si>
  <si>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</si>
  <si>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</si>
  <si>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</si>
  <si>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</si>
  <si>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</si>
  <si>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</si>
  <si>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</si>
  <si>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</si>
  <si>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</si>
  <si>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</si>
  <si>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</si>
  <si>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</si>
  <si>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</si>
  <si>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</si>
  <si>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</si>
  <si>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</si>
  <si>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</si>
  <si>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</si>
  <si>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</si>
  <si>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</si>
  <si>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</si>
  <si>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</si>
  <si>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</si>
  <si>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</si>
  <si>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</si>
  <si>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</si>
  <si>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</si>
  <si>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</si>
  <si>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</si>
  <si>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</si>
  <si>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</si>
  <si>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</si>
  <si>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</si>
  <si>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</si>
  <si>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</si>
  <si>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</si>
  <si>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</si>
  <si>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</si>
  <si>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</si>
  <si>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</si>
  <si>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</si>
  <si>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</si>
  <si>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</si>
  <si>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</si>
  <si>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</si>
  <si>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</si>
  <si>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</si>
  <si>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</si>
  <si>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</si>
  <si>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</si>
  <si>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</si>
  <si>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</si>
  <si>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</si>
  <si>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</si>
  <si>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</si>
  <si>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</si>
  <si>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</si>
  <si>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</si>
  <si>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</si>
  <si>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</si>
  <si>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</si>
  <si>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</si>
  <si>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</si>
  <si>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</si>
  <si>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</si>
  <si>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</si>
  <si>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</si>
  <si>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</si>
  <si>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</si>
  <si>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</si>
  <si>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</si>
  <si>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</si>
  <si>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</si>
  <si>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</si>
  <si>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</si>
  <si>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</si>
  <si>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</si>
  <si>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</si>
  <si>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</si>
  <si>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</si>
  <si>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</si>
  <si>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</si>
  <si>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</si>
  <si>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</si>
  <si>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</si>
  <si>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</si>
  <si>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</si>
  <si>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</si>
  <si>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</si>
  <si>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</si>
  <si>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</si>
  <si>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</si>
  <si>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</si>
  <si>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</si>
  <si>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</si>
  <si>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</si>
  <si>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</si>
  <si>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</si>
  <si>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</si>
  <si>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</si>
  <si>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</si>
  <si>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</si>
  <si>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</si>
  <si>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</si>
  <si>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</si>
  <si>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</si>
  <si>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</si>
  <si>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</si>
  <si>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</si>
  <si>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</si>
  <si>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</si>
  <si>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</si>
  <si>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</si>
  <si>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</si>
  <si>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</si>
  <si>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</si>
  <si>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</si>
  <si>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</si>
  <si>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</si>
  <si>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</si>
  <si>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</si>
  <si>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</si>
  <si>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</si>
  <si>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</si>
  <si>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</si>
  <si>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</si>
  <si>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</si>
  <si>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</si>
  <si>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</si>
  <si>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</si>
  <si>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</si>
  <si>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</si>
  <si>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</si>
  <si>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</si>
  <si>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</si>
  <si>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</si>
  <si>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</si>
  <si>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</si>
  <si>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</si>
  <si>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</si>
  <si>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</si>
  <si>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</si>
  <si>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</si>
  <si>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</si>
  <si>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</si>
  <si>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</si>
  <si>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</si>
  <si>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</si>
  <si>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</si>
  <si>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</si>
  <si>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</si>
  <si>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</si>
  <si>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</si>
  <si>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</si>
  <si>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</si>
  <si>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</si>
  <si>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</si>
  <si>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</si>
  <si>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</si>
  <si>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</si>
  <si>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</si>
  <si>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</si>
  <si>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</si>
  <si>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</si>
  <si>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</si>
  <si>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</si>
  <si>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</si>
  <si>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</si>
  <si>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</si>
  <si>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</si>
  <si>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</si>
  <si>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</si>
  <si>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</si>
  <si>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</si>
  <si>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</si>
  <si>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</si>
  <si>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</si>
  <si>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</si>
  <si>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</si>
  <si>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</si>
  <si>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</si>
  <si>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</si>
  <si>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</si>
  <si>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</si>
  <si>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</si>
  <si>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</si>
  <si>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</si>
  <si>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</si>
  <si>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</si>
  <si>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</si>
  <si>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</si>
  <si>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</si>
  <si>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</si>
  <si>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</si>
  <si>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</si>
  <si>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</si>
  <si>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</si>
  <si>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</si>
  <si>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</si>
  <si>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</si>
  <si>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</si>
  <si>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</si>
  <si>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</si>
  <si>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</si>
  <si>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</si>
  <si>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</si>
  <si>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</si>
  <si>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</si>
  <si>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</si>
  <si>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</si>
  <si>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</si>
  <si>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</si>
  <si>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</si>
  <si>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</si>
  <si>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</si>
  <si>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</si>
  <si>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</si>
  <si>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</si>
  <si>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</si>
  <si>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</si>
  <si>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</si>
  <si>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</si>
  <si>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</si>
  <si>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</si>
  <si>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</si>
  <si>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</si>
  <si>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</si>
  <si>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</si>
  <si>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</si>
  <si>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</si>
  <si>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</si>
  <si>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</si>
  <si>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</si>
  <si>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</si>
  <si>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</si>
  <si>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</si>
  <si>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</si>
  <si>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</si>
  <si>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</si>
  <si>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</si>
  <si>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</si>
  <si>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</si>
  <si>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</si>
  <si>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</si>
  <si>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</si>
  <si>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</si>
  <si>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</si>
  <si>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</si>
  <si>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</si>
  <si>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</si>
  <si>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</si>
  <si>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</si>
  <si>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</si>
  <si>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</si>
  <si>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</si>
  <si>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</si>
  <si>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</si>
  <si>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</si>
  <si>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</si>
  <si>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</si>
  <si>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</si>
  <si>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</si>
  <si>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</si>
  <si>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</si>
  <si>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</si>
  <si>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</si>
  <si>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</si>
  <si>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</si>
  <si>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</si>
  <si>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</si>
  <si>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</si>
  <si>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</si>
  <si>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</si>
  <si>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</si>
  <si>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</si>
  <si>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</si>
  <si>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</si>
  <si>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</si>
  <si>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</si>
  <si>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</si>
  <si>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</si>
  <si>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</si>
  <si>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</si>
  <si>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</si>
  <si>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</si>
  <si>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</si>
  <si>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</si>
  <si>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</si>
  <si>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</si>
  <si>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</si>
  <si>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</si>
  <si>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</si>
  <si>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</si>
  <si>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</si>
  <si>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</si>
  <si>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</si>
  <si>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</si>
  <si>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</si>
  <si>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</si>
  <si>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</si>
  <si>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</si>
  <si>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</si>
  <si>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</si>
  <si>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</si>
  <si>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</si>
  <si>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</si>
  <si>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</si>
  <si>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</si>
  <si>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</si>
  <si>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</si>
  <si>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</si>
  <si>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</si>
  <si>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</si>
  <si>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</si>
  <si>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</si>
  <si>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</si>
  <si>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</si>
  <si>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</si>
  <si>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</si>
  <si>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</si>
  <si>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</si>
  <si>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</si>
  <si>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</si>
  <si>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</si>
  <si>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</si>
  <si>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</si>
  <si>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</si>
  <si>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</si>
  <si>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</si>
  <si>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</si>
  <si>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</si>
  <si>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</si>
  <si>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</si>
  <si>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</si>
  <si>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</si>
  <si>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</si>
  <si>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</si>
  <si>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</si>
  <si>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</si>
  <si>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</si>
  <si>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</si>
  <si>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</si>
  <si>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</si>
  <si>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</si>
  <si>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</si>
  <si>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</si>
  <si>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</si>
  <si>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</si>
  <si>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</si>
  <si>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</si>
  <si>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</si>
  <si>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</si>
  <si>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</si>
  <si>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</si>
  <si>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</si>
  <si>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</si>
  <si>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</si>
  <si>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</si>
  <si>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</si>
  <si>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</si>
  <si>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</si>
  <si>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</si>
  <si>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</si>
  <si>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</si>
  <si>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</si>
  <si>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</si>
  <si>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</si>
  <si>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</si>
  <si>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</si>
  <si>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</si>
  <si>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</si>
  <si>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</si>
  <si>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</si>
  <si>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</si>
  <si>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</si>
  <si>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</si>
  <si>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</si>
  <si>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</si>
  <si>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</si>
  <si>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</si>
  <si>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</si>
  <si>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</si>
  <si>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</si>
  <si>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</si>
  <si>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</si>
  <si>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</si>
  <si>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</si>
  <si>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</si>
  <si>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</si>
  <si>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</si>
  <si>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</si>
  <si>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</si>
  <si>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</si>
  <si>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</si>
  <si>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</si>
  <si>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</si>
  <si>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</si>
  <si>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</si>
  <si>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</si>
  <si>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</si>
  <si>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</si>
  <si>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</si>
  <si>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</si>
  <si>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</si>
  <si>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</si>
  <si>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</si>
  <si>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</si>
  <si>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</si>
  <si>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</si>
  <si>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</si>
  <si>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</si>
  <si>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</si>
  <si>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</si>
  <si>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</si>
  <si>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</si>
  <si>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</si>
  <si>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</si>
  <si>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</si>
  <si>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</si>
  <si>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</si>
  <si>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</si>
  <si>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</si>
  <si>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</si>
  <si>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</si>
  <si>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</si>
  <si>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</si>
  <si>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</si>
  <si>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</si>
  <si>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</si>
  <si>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</si>
  <si>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</si>
  <si>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</si>
  <si>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</si>
  <si>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</si>
  <si>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</si>
  <si>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</si>
  <si>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</si>
  <si>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</si>
  <si>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</si>
  <si>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</si>
  <si>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</si>
  <si>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</si>
  <si>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</si>
  <si>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</si>
  <si>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</si>
  <si>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</si>
  <si>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</si>
  <si>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</si>
  <si>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</si>
  <si>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</si>
  <si>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</si>
  <si>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</si>
  <si>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</si>
  <si>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</si>
  <si>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</si>
  <si>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</si>
  <si>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</si>
  <si>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</si>
  <si>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</si>
  <si>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</si>
  <si>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</si>
  <si>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</si>
  <si>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</si>
  <si>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</si>
  <si>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</si>
  <si>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</si>
  <si>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</si>
  <si>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</si>
  <si>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</si>
  <si>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</si>
  <si>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</si>
  <si>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</si>
  <si>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</si>
  <si>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</si>
  <si>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</si>
  <si>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</si>
  <si>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</si>
  <si>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</si>
  <si>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</si>
  <si>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</si>
  <si>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</si>
  <si>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</si>
  <si>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</si>
  <si>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</si>
  <si>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</si>
  <si>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</si>
  <si>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</si>
  <si>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</si>
  <si>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</si>
  <si>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</si>
  <si>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</si>
  <si>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</si>
  <si>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</si>
  <si>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</si>
  <si>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</si>
  <si>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</si>
  <si>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</si>
  <si>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</si>
  <si>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</si>
  <si>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</si>
  <si>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</si>
  <si>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</si>
  <si>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</si>
  <si>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</si>
  <si>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</si>
  <si>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</si>
  <si>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</si>
  <si>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</si>
  <si>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</si>
  <si>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</si>
  <si>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</si>
  <si>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</si>
  <si>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</si>
  <si>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</si>
  <si>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</si>
  <si>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</si>
  <si>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</si>
  <si>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</si>
  <si>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</si>
  <si>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</si>
  <si>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</si>
  <si>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</si>
  <si>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</si>
  <si>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</si>
  <si>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</si>
  <si>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</si>
  <si>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</si>
  <si>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</si>
  <si>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</si>
  <si>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</si>
  <si>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</si>
  <si>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</si>
  <si>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</si>
  <si>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</si>
  <si>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</si>
  <si>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</si>
  <si>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</si>
  <si>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</si>
  <si>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</si>
  <si>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</si>
  <si>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</si>
  <si>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</si>
  <si>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</si>
  <si>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</si>
  <si>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</si>
  <si>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</si>
  <si>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</si>
  <si>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</si>
  <si>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</si>
  <si>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</si>
  <si>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</si>
  <si>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</si>
  <si>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</si>
  <si>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</si>
  <si>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</si>
  <si>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</si>
  <si>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</si>
  <si>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</si>
  <si>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</si>
  <si>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</si>
  <si>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</si>
  <si>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</si>
  <si>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</si>
  <si>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</si>
  <si>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</si>
  <si>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</si>
  <si>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</si>
  <si>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</si>
  <si>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</si>
  <si>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</si>
  <si>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</si>
  <si>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</si>
  <si>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</si>
  <si>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</si>
  <si>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</si>
  <si>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</si>
  <si>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</si>
  <si>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</si>
  <si>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</si>
  <si>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</si>
  <si>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</si>
  <si>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</si>
  <si>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</si>
  <si>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</si>
  <si>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</si>
  <si>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</si>
  <si>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</si>
  <si>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</si>
  <si>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</si>
  <si>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</si>
  <si>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</si>
  <si>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</si>
  <si>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</si>
  <si>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</si>
  <si>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</si>
  <si>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</si>
  <si>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</si>
  <si>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</si>
  <si>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</si>
  <si>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</si>
  <si>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</si>
  <si>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</si>
  <si>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</si>
  <si>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</si>
  <si>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</si>
  <si>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</si>
  <si>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</si>
  <si>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</si>
  <si>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</si>
  <si>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</si>
  <si>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</si>
  <si>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</si>
  <si>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</si>
  <si>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</si>
  <si>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</si>
  <si>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</si>
  <si>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</si>
  <si>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</si>
  <si>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</si>
  <si>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</si>
  <si>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</si>
  <si>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</si>
  <si>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</si>
  <si>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</si>
  <si>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</si>
  <si>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</si>
  <si>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</si>
  <si>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</si>
  <si>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</si>
  <si>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</si>
  <si>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</si>
  <si>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</si>
  <si>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</si>
  <si>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</si>
  <si>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</si>
  <si>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</si>
  <si>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</si>
  <si>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</si>
  <si>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</si>
  <si>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</si>
  <si>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</si>
  <si>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</si>
  <si>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</si>
  <si>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</si>
  <si>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</si>
  <si>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</si>
  <si>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</si>
  <si>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</si>
  <si>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</si>
  <si>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</si>
  <si>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</si>
  <si>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</si>
  <si>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</si>
  <si>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</si>
  <si>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</si>
  <si>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</si>
  <si>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</si>
  <si>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</si>
  <si>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</si>
  <si>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</si>
  <si>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</si>
  <si>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</si>
  <si>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</si>
  <si>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</si>
  <si>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</si>
  <si>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</si>
  <si>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</si>
  <si>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</si>
  <si>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</si>
  <si>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</si>
  <si>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</si>
  <si>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</si>
  <si>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</si>
  <si>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</si>
  <si>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</si>
  <si>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</si>
  <si>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</si>
  <si>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</si>
  <si>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</si>
  <si>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</si>
  <si>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</si>
  <si>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</si>
  <si>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</si>
  <si>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</si>
  <si>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</si>
  <si>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</si>
  <si>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</si>
  <si>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</si>
  <si>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</si>
  <si>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</si>
  <si>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</si>
  <si>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</si>
  <si>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</si>
  <si>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</si>
  <si>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</si>
  <si>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</si>
  <si>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</si>
  <si>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</si>
  <si>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</si>
  <si>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</si>
  <si>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</si>
  <si>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</si>
  <si>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</si>
  <si>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</si>
  <si>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</si>
  <si>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</si>
  <si>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</si>
  <si>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</si>
  <si>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</si>
  <si>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</si>
  <si>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</si>
  <si>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</si>
  <si>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</si>
  <si>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</si>
  <si>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</si>
  <si>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</si>
  <si>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</si>
  <si>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</si>
  <si>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</si>
  <si>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</si>
  <si>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</si>
  <si>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</si>
  <si>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</si>
  <si>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</si>
  <si>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</si>
  <si>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</si>
  <si>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</si>
  <si>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</si>
  <si>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</si>
  <si>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</si>
  <si>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</si>
  <si>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</si>
  <si>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</si>
  <si>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</si>
  <si>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</si>
  <si>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</si>
  <si>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</si>
  <si>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</si>
  <si>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</si>
  <si>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</si>
  <si>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</si>
  <si>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</si>
  <si>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</si>
  <si>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</si>
  <si>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</si>
  <si>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</si>
  <si>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</si>
  <si>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</si>
  <si>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</si>
  <si>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</si>
  <si>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</si>
  <si>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</si>
  <si>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</si>
  <si>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</si>
  <si>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</si>
  <si>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</si>
  <si>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</si>
  <si>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</si>
  <si>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</si>
  <si>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</si>
  <si>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</si>
  <si>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</si>
  <si>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</si>
  <si>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</si>
  <si>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</si>
  <si>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</si>
  <si>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</si>
  <si>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</si>
  <si>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</si>
  <si>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</si>
  <si>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</si>
  <si>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</si>
  <si>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</si>
  <si>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</si>
  <si>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</si>
  <si>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</si>
  <si>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</si>
  <si>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</si>
  <si>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</si>
  <si>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</si>
  <si>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</si>
  <si>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</si>
  <si>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</si>
  <si>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</si>
  <si>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</si>
  <si>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</si>
  <si>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</si>
  <si>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</si>
  <si>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</si>
  <si>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</si>
  <si>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</si>
  <si>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</si>
  <si>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</si>
  <si>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</si>
  <si>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</si>
  <si>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</si>
  <si>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</si>
  <si>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</si>
  <si>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</si>
  <si>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</si>
  <si>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</si>
  <si>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</si>
  <si>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</si>
  <si>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</si>
  <si>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</si>
  <si>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</si>
  <si>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</si>
  <si>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</si>
  <si>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</si>
  <si>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</si>
  <si>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</si>
  <si>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</si>
  <si>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</si>
  <si>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</si>
  <si>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</si>
  <si>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</si>
  <si>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</si>
  <si>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</si>
  <si>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</si>
  <si>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</si>
  <si>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</si>
  <si>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</si>
  <si>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</si>
  <si>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</si>
  <si>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</si>
  <si>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</si>
  <si>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</si>
  <si>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</si>
  <si>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</si>
  <si>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</si>
  <si>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</si>
  <si>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</si>
  <si>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</si>
  <si>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</si>
  <si>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</si>
  <si>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</si>
  <si>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</si>
  <si>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</si>
  <si>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</si>
  <si>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</si>
  <si>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</si>
  <si>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</si>
  <si>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</si>
  <si>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</si>
  <si>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</si>
  <si>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</si>
  <si>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</si>
  <si>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</si>
  <si>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</si>
  <si>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</si>
  <si>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</si>
  <si>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</si>
  <si>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</si>
  <si>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</si>
  <si>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</si>
  <si>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</si>
  <si>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</si>
  <si>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</si>
  <si>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</si>
  <si>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</si>
  <si>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</si>
  <si>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</si>
  <si>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</si>
  <si>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</si>
  <si>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</si>
  <si>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</si>
  <si>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</si>
  <si>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</si>
  <si>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</si>
  <si>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</si>
  <si>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</si>
  <si>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</si>
  <si>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</si>
  <si>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</si>
  <si>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</si>
  <si>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</si>
  <si>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</si>
  <si>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</si>
  <si>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</si>
  <si>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</si>
  <si>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</si>
  <si>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</si>
  <si>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</si>
  <si>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</si>
  <si>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</si>
  <si>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</si>
  <si>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</si>
  <si>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</si>
  <si>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</si>
  <si>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</si>
  <si>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</si>
  <si>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</si>
  <si>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</si>
  <si>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</si>
  <si>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</si>
  <si>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</si>
  <si>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</si>
  <si>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</si>
  <si>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</si>
  <si>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</si>
  <si>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</si>
  <si>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</si>
  <si>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</si>
  <si>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</si>
  <si>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</si>
  <si>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</si>
  <si>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</si>
  <si>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</si>
  <si>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</si>
  <si>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</si>
  <si>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</si>
  <si>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</si>
  <si>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</si>
  <si>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</si>
  <si>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</si>
  <si>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</si>
  <si>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</si>
  <si>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</si>
  <si>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</si>
  <si>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</si>
  <si>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</si>
  <si>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</si>
  <si>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</si>
  <si>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</si>
  <si>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</si>
  <si>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</si>
  <si>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</si>
  <si>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</si>
  <si>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</si>
  <si>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</si>
  <si>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</si>
  <si>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</si>
  <si>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</si>
  <si>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</si>
  <si>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</si>
  <si>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</si>
  <si>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</si>
  <si>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</si>
  <si>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</si>
  <si>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</si>
  <si>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</si>
  <si>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</si>
  <si>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</si>
  <si>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</si>
  <si>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</si>
  <si>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</si>
  <si>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</si>
  <si>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</si>
  <si>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</si>
  <si>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</si>
  <si>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</si>
  <si>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</si>
  <si>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</si>
  <si>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</si>
  <si>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</si>
  <si>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</si>
  <si>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</si>
  <si>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</si>
  <si>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</si>
  <si>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</si>
  <si>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</si>
  <si>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</si>
  <si>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</si>
  <si>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</si>
  <si>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</si>
  <si>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</si>
  <si>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</si>
  <si>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</si>
  <si>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</si>
  <si>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</si>
  <si>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</si>
  <si>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</si>
  <si>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</si>
  <si>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</si>
  <si>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</si>
  <si>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</si>
  <si>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</si>
  <si>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</si>
  <si>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</si>
  <si>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</si>
  <si>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</si>
  <si>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</si>
  <si>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</si>
  <si>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</si>
  <si>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</si>
  <si>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</si>
  <si>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</si>
  <si>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</si>
  <si>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</si>
  <si>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</si>
  <si>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</si>
  <si>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</si>
  <si>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</si>
  <si>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</si>
  <si>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</si>
  <si>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</si>
  <si>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</si>
  <si>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</si>
  <si>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</si>
  <si>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</si>
  <si>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</si>
  <si>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</si>
  <si>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</si>
  <si>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</si>
  <si>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</si>
  <si>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</si>
  <si>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</si>
  <si>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</si>
  <si>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</si>
  <si>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</si>
  <si>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</si>
  <si>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</si>
  <si>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</si>
  <si>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</si>
  <si>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</si>
  <si>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</si>
  <si>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</si>
  <si>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</si>
  <si>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</si>
  <si>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sceco Cut in area and team saving hub iste YLM0161</t>
  </si>
  <si>
    <t>PCM-20251115-00000886</t>
  </si>
  <si>
    <t xml:space="preserve">access issue, site located at abandoned tourist village, team will check again at morning </t>
  </si>
  <si>
    <t>PCM-20251115-00001095</t>
  </si>
  <si>
    <t>sceco Cut in area and team saving hub iste JED0079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</si>
  <si>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</si>
  <si>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</si>
  <si>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</si>
  <si>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</si>
  <si>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</si>
  <si>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</si>
  <si>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</si>
  <si>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</si>
  <si>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</si>
  <si>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</si>
  <si>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PCM-20251115-00001032</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</si>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</sst>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0" totalsRowShown="0" headerRowDxfId="15" dataDxfId="14" headerRowBorderDxfId="12" tableBorderDxfId="13">
  <autoFilter ref="A1:L1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313.42765266203787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45976.376078587964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45976.376078587964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45976.376078587964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45976.376078587964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45976.376078587964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45976.376078587964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45976.376078587964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45976.376078587964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45976.376078587964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45976.376078587964</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45976.376078587964</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45976.376078587964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45976.376078587964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45976.376078587964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45976.376078587964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45976.376078587964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45976.376078587964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45976.376078587964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45976.376078587964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45976.376078587964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45976.376078587964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45976.376078587964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45976.376078587964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45976.376078587964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45976.376078587964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45976.376078587964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45976.376078587964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45976.376078587964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45976.376078587964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45976.376078587964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45976.376078587964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45976.376078587964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45976.376078587964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45976.376078587964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45976.376078587964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45976.376078587964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45976.376078587964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45976.376078587964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45976.376078587964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45976.376078587964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45976.376078587964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45976.376078587964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45976.376078587964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45976.376078587964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45976.376078587964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45976.376078587964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45976.376078587964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45976.376078587964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45976.376078587964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45976.376078587964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45976.376078587964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45976.376078587964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45976.376078587964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45976.376078587964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45976.376078587964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45976.376078587964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45976.376078587964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45976.376078587964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45976.376078587964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45976.376078587964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45976.376078587964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45976.376078587964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45976.376078587964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45976.376078587964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45976.376078587964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45976.376078587964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45976.376078587964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45976.376078587964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45976.376078587964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45976.376078587964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45976.376078587964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45976.376078587964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45976.376078587964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45976.376078587964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45976.376078587964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45976.376078587964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45976.376078587964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45976.376078587964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45976.376078587964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45976.376078587964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45976.376078587964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45976.376078587964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45976.376078587964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45976.376078587964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45976.376078587964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45976.376078587964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45976.376078587964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45976.376078587964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45976.376078587964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45976.376078587964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45976.376078587964</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151.37624062500254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45976.376078587964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45976.376078587964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45976.376078587964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45976.376078587964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45976.376078587964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45976.376078587964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45976.376078587964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45976.376078587964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45976.376078587964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45976.376078587964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45976.376078587964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45976.376078587964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45976.376078587964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45976.376078587964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45976.376078587964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45976.376078587964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45976.376078587964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45976.376078587964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45976.376078587964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45976.376078587964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45976.376078587964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45976.376078587964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45976.376078587964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45976.376078587964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45976.376078587964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45976.376078587964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45976.376078587964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45976.376078587964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45976.376078587964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45976.376078587964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45976.376078587964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45976.376078587964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45976.376078587964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45976.376078587964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45976.376078587964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45976.376078587964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45976.376078587964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45976.376078587964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45976.376078587964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45976.376078587964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45976.376078587964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45976.376078587964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45976.376078587964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45976.376078587964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45976.376078587964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45976.376078587964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45976.376078587964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45976.376078587964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45976.376078587964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45976.376078587964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45976.376078587964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45976.376078587964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45976.376078587964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45976.376078587964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45976.376078587964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45976.376078587964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45976.376078587964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45976.376078587964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45976.376078587964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45976.376078587964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45976.376078587964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45976.376078587964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45976.376078587964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45976.376078587964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45976.376078587964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45976.376078587964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45976.376078587964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45976.376078587964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45976.376078587964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45976.376078587964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45976.376078587964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45976.376078587964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45976.376078587964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45976.376078587964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45976.376078587964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45976.376078587964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45976.376078587964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45976.376078587964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45976.376078587964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45976.376078587964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45976.376078587964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45976.376078587964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45976.376078587964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45976.376078587964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45976.376078587964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45976.376078587964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45976.376078587964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45976.376078587964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45976.376078587964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45976.376078587964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45976.376078587964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45976.376078587964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45976.376078587964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45976.376078587964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45976.376078587964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45976.376078587964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45976.376078587964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45976.376078587964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45976.376078587964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45976.376078587964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45976.376078587964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45976.376078587964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45976.376078587964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45976.376078587964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45976.376078587964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45976.376078587964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45976.376078587964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45976.376078587964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45976.376078587964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45976.376078587964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45976.376078587964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45976.376078587964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45976.376078587964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45976.376078587964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45976.376078587964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45976.376078587964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45976.376078587964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45976.376078587964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45976.376078587964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45976.376078587964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45976.376078587964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45976.376078587964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45976.376078587964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45976.376078587964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45976.376078587964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45976.376078587964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45976.376078587964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45976.376078587964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45976.376078587964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45976.376078587964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45976.376078587964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45976.376078587964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45976.376078587964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45976.376078587964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45976.376078587964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45976.376078587964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45976.376078587964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45976.376078587964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45976.376078587964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45976.376078587964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45976.376078587964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45976.376078587964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45976.376078587964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45976.376078587964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45976.376078587964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45976.376078587964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45976.376078587964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45976.376078587964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45976.376078587964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45976.376078587964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45976.376078587964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45976.376078587964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45976.376078587964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45976.376078587964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45976.376078587964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45976.376078587964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45976.376078587964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45976.376078587964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45976.376078587964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45976.376078587964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45976.376078587964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45976.376078587964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45976.376078587964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45976.376078587964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45976.376078587964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45976.376078587964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45976.376078587964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45976.376078587964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45976.376078587964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45976.376078587964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45976.376078587964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45976.376078587964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45976.376078587964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45976.376078587964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45976.376078587964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45976.376078587964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45976.376078587964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45976.376078587964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45976.376078587964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45976.376078587964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45976.376078587964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45976.376078587964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45976.376078587964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45976.376078587964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45976.376078587964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45976.376078587964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45976.376078587964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45976.376078587964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45976.376078587964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45976.376078587964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45976.376078587964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45976.376078587964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45976.376078587964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45976.376078587964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45976.376078587964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45976.376078587964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45976.376078587964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45976.376078587964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45976.376078587964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45976.376078587964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45976.376078587964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45976.376078587964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45976.376078587964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45976.376078587964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45976.376078587964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45976.376078587964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45976.376078587964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45976.376078587964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45976.376078587964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45976.376078587964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45976.376078587964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45976.376078587964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45976.376078587964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45976.376078587964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45976.376078587964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45976.376078587964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45976.376078587964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45976.376078587964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45976.376078587964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45976.376078587964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45976.376078587964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45976.376078587964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45976.376078587964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45976.376078587964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45976.376078587964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45976.376078587964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45976.376078587964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45976.376078587964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45976.376078587964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45976.376078587964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45976.376078587964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45976.376078587964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45976.376078587964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45976.376078587964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45976.376078587964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45976.376078587964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45976.376078587964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45976.376078587964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45976.376078587964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45976.376078587964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45976.376078587964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45976.376078587964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45976.376078587964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45976.376078587964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45976.376078587964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45976.376078587964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45976.376078587964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45976.376078587964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45976.376078587964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45976.376078587964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45976.376078587964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45976.376078587964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45976.376078587964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45976.376078587964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45976.376078587964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45976.376078587964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45976.376078587964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45976.376078587964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45976.376078587964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45976.376078587964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45976.376078587964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45976.376078587964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45976.376078587964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45976.376078587964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45976.376078587964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45976.376078587964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45976.376078587964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45976.376078587964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45976.376078587964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45976.376078587964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45976.376078587964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45976.376078587964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45976.376078587964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45976.376078587964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45976.376078587964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45976.376078587964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45976.376078587964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45976.376078587964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45976.376078587964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45976.376078587964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45976.376078587964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45976.376078587964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45976.376078587964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45976.376078587964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45976.376078587964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45976.376078587964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45976.376078587964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45976.376078587964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45976.376078587964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45976.376078587964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45976.376078587964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45976.376078587964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45976.376078587964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45976.376078587964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45976.376078587964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45976.376078587964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45976.376078587964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45976.376078587964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45976.376078587964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45976.376078587964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45976.376078587964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45976.376078587964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45976.376078587964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45976.376078587964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45976.376078587964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45976.376078587964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45976.376078587964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45976.376078587964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45976.376078587964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45976.376078587964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45976.376078587964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45976.376078587964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45976.376078587964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45976.376078587964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45976.376078587964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45976.376078587964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45976.376078587964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45976.376078587964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45976.376078587964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45976.376078587964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45976.376078587964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45976.376078587964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45976.376078587964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45976.376078587964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45976.376078587964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45976.376078587964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45976.376078587964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45976.376078587964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45976.376078587964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45976.376078587964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45976.376078587964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45976.376078587964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45976.376078587964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45976.376078587964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45976.376078587964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45976.376078587964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45976.376078587964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45976.376078587964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45976.376078587964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45976.376078587964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45976.376078587964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45976.376078587964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45976.376078587964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45976.376078587964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45976.376078587964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45976.376078587964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45976.376078587964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45976.376078587964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45976.376078587964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45976.376078587964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45976.376078587964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45976.376078587964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45976.376078587964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45976.376078587964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45976.376078587964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45976.376078587964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45976.376078587964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45976.376078587964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45976.376078587964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45976.376078587964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45976.376078587964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45976.376078587964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45976.376078587964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45976.376078587964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45976.376078587964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45976.376078587964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45976.376078587964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45976.376078587964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45976.376078587964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45976.376078587964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45976.376078587964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45976.376078587964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45976.376078587964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45976.376078587964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45976.376078587964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45976.376078587964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45976.376078587964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45976.376078587964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45976.376078587964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45976.376078587964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45976.376078587964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45976.376078587964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45976.376078587964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45976.376078587964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45976.376078587964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45976.376078587964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45976.376078587964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45976.376078587964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45976.376078587964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45976.376078587964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45976.376078587964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45976.376078587964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45976.376078587964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45976.376078587964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45976.376078587964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45976.376078587964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45976.376078587964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45976.376078587964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45976.376078587964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45976.376078587964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45976.376078587964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45976.376078587964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45976.376078587964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45976.376078587964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45976.376078587964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45976.376078587964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45976.376078587964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45976.376078587964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45976.376078587964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45976.376078587964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45976.376078587964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45976.376078587964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45976.376078587964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45976.376078587964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45976.376078587964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45976.376078587964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45976.376078587964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45976.376078587964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45976.376078587964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45976.376078587964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45976.376078587964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45976.376078587964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45976.376078587964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45976.376078587964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45976.376078587964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45976.376078587964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45976.376078587964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45976.376078587964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45976.376078587964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45976.376078587964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45976.376078587964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45976.376078587964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45976.376078587964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45976.376078587964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45976.376078587964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45976.376078587964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45976.376078587964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45976.376078587964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45976.376078587964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45976.376078587964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45976.376078587964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45976.376078587964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45976.376078587964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45976.376078587964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45976.376078587964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45976.376078587964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45976.376078587964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45976.376078587964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45976.376078587964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45976.376078587964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45976.376078587964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45976.376078587964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45976.376078587964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45976.376078587964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45976.376078587964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45976.376078587964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45976.376078587964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45976.376078587964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45976.376078587964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45976.376078587964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45976.376078587964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45976.376078587964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45976.376078587964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45976.376078587964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45976.376078587964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45976.376078587964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45976.376078587964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45976.376078587964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45976.376078587964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45976.376078587964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45976.376078587964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45976.376078587964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45976.376078587964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45976.376078587964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45976.376078587964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45976.376078587964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45976.376078587964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45976.376078587964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45976.376078587964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45976.376078587964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45976.376078587964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45976.376078587964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45976.376078587964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45976.376078587964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45976.376078587964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45976.376078587964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45976.376078587964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45976.376078587964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45976.376078587964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45976.376078587964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45976.376078587964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45976.376078587964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45976.376078587964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45976.376078587964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45976.376078587964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45976.376078587964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45976.376078587964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45976.376078587964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45976.376078587964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45976.376078587964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45976.376078587964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45976.376078587964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45976.376078587964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45976.376078587964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45976.376078587964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45976.376078587964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45976.376078587964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45976.376078587964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45976.376078587964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45976.376078587964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45976.376078587964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45976.376078587964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45976.376078587964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45976.376078587964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45976.376078587964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45976.376078587964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45976.376078587964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45976.376078587964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45976.376078587964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45976.376078587964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45976.376078587964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45976.376078587964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45976.376078587964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45976.376078587964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45976.376078587964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45976.376078587964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45976.376078587964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45976.376078587964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45976.376078587964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45976.376078587964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45976.376078587964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45976.376078587964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45976.376078587964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45976.376078587964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45976.376078587964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45976.376078587964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45976.376078587964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45976.376078587964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45976.376078587964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45976.376078587964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45976.376078587964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45976.376078587964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45976.376078587964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45976.376078587964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45976.376078587964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45976.376078587964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45976.376078587964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45976.376078587964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45976.376078587964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45976.376078587964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45976.376078587964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45976.376078587964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45976.376078587964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45976.376078587964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45976.376078587964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45976.376078587964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45976.376078587964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45976.376078587964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45976.376078587964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45976.376078587964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45976.376078587964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45976.376078587964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45976.376078587964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45976.376078587964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45976.376078587964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45976.376078587964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45976.376078587964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45976.376078587964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45976.376078587964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45976.376078587964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45976.376078587964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45976.376078587964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45976.376078587964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45976.376078587964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45976.376078587964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45976.376078587964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45976.376078587964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45976.376078587964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45976.376078587964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45976.376078587964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45976.376078587964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45976.376078587964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45976.376078587964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45976.376078587964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45976.376078587964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45976.376078587964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45976.376078587964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45976.376078587964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45976.376078587964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45976.376078587964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45976.376078587964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45976.376078587964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45976.376078587964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45976.376078587964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45976.376078587964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45976.376078587964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45976.376078587964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45976.376078587964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45976.376078587964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45976.376078587964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45976.376078587964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45976.376078587964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45976.376078587964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45976.376078587964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45976.376078587964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45976.376078587964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45976.376078587964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45976.376078587964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45976.376078587964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45976.376078587964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45976.376078587964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45976.376078587964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45976.376078587964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45976.376078587964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45976.376078587964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45976.376078587964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45976.376078587964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45976.376078587964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45976.376078587964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45976.376078587964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45976.376078587964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45976.376078587964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45976.376078587964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45976.376078587964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45976.376078587964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45976.376078587964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45976.376078587964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45976.376078587964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45976.376078587964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45976.376078587964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45976.376078587964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45976.376078587964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45976.376078587964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45976.376078587964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45976.376078587964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45976.376078587964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45976.376078587964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45976.376078587964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45976.376078587964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45976.376078587964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45976.376078587964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45976.376078587964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45976.376078587964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45976.376078587964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45976.376078587964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45976.376078587964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45976.376078587964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45976.376078587964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45976.376078587964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45976.376078587964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45976.376078587964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45976.376078587964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45976.376078587964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45976.376078587964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45976.376078587964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45976.376078587964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45976.376078587964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45976.376078587964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45976.376078587964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45976.376078587964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45976.376078587964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45976.376078587964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45976.376078587964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45976.376078587964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45976.376078587964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45976.376078587964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45976.376078587964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45976.376078587964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45976.376078587964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45976.376078587964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45976.376078587964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45976.376078587964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45976.376078587964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45976.376078587964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45976.376078587964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45976.376078587964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45976.376078587964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45976.376078587964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45976.376078587964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45976.376078587964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45976.376078587964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45976.376078587964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45976.376078587964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45976.376078587964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45976.376078587964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45976.376078587964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45976.376078587964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45976.376078587964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45976.376078587964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45976.376078587964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45976.376078587964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45976.376078587964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45976.376078587964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45976.376078587964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45976.376078587964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45976.376078587964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45976.376078587964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45976.376078587964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45976.376078587964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45976.376078587964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45976.376078587964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45976.376078587964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45976.376078587964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45976.376078587964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45976.376078587964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45976.376078587964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45976.376078587964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45976.376078587964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45976.376078587964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45976.376078587964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45976.376078587964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45976.376078587964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45976.376078587964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45976.376078587964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45976.376078587964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45976.376078587964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45976.376078587964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45976.376078587964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45976.376078587964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45976.376078587964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45976.376078587964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45976.376078587964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45976.376078587964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45976.376078587964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45976.376078587964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45976.376078587964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45976.376078587964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45976.376078587964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45976.376078587964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45976.376078587964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45976.376078587964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45976.376078587964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45976.376078587964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45976.376078587964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45976.376078587964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45976.376078587964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45976.376078587964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45976.376078587964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45976.376078587964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45976.376078587964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45976.376078587964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45976.376078587964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45976.376078587964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45976.376078587964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45976.376078587964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45976.376078587964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45976.376078587964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45976.376078587964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45976.376078587964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45976.376078587964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45976.376078587964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45976.376078587964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45976.376078587964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45976.376078587964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45976.376078587964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45976.376078587964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45976.376078587964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45976.376078587964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45976.376078587964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45976.376078587964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45976.376078587964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45976.376078587964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45976.376078587964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45976.376078587964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45976.376078587964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45976.376078587964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45976.376078587964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45976.376078587964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45976.376078587964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45976.376078587964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45976.376078587964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45976.376078587964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45976.376078587964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45976.376078587964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45976.376078587964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45976.376078587964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45976.376078587964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45976.376078587964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45976.376078587964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45976.376078587964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45976.376078587964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45976.376078587964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45976.376078587964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45976.376078587964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45976.376078587964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45976.376078587964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45976.376078587964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45976.376078587964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45976.376078587964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45976.376078587964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45976.376078587964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45976.376078587964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45976.376078587964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45976.376078587964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45976.376078587964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45976.376078587964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45976.376078587964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45976.376078587964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45976.376078587964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45976.376078587964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45976.376078587964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45976.376078587964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45976.376078587964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45976.376078587964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45976.376078587964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45976.376078587964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45976.376078587964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45976.376078587964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45976.376078587964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45976.376078587964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45976.376078587964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45976.376078587964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45976.376078587964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45976.376078587964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45976.376078587964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45976.376078587964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45976.376078587964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45976.376078587964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45976.376078587964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45976.376078587964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45976.376078587964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45976.376078587964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45976.376078587964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45976.376078587964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45976.376078587964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45976.376078587964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45976.376078587964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45976.376078587964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45976.376078587964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45976.376078587964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45976.376078587964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45976.376078587964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45976.376078587964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45976.376078587964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45976.376078587964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45976.376078587964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45976.376078587964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45976.376078587964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45976.376078587964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45976.376078587964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45976.376078587964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45976.376078587964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45976.376078587964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45976.376078587964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45976.376078587964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45976.376078587964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45976.376078587964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45976.376078587964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45976.376078587964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45976.376078587964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45976.376078587964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45976.376078587964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45976.376078587964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45976.376078587964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45976.376078587964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45976.376078587964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45976.376078587964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45976.376078587964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45976.376078587964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45976.376078587964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45976.376078587964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45976.376078587964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45976.376078587964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45976.376078587964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45976.376078587964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45976.376078587964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45976.376078587964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45976.376078587964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45976.376078587964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45976.376078587964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45976.376078587964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45976.376078587964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45976.376078587964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45976.376078587964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45976.376078587964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45976.376078587964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45976.376078587964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45976.376078587964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45976.376078587964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45976.376078587964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45976.376078587964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45976.376078587964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45976.376078587964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45976.376078587964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45976.376078587964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45976.376078587964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45976.376078587964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45976.376078587964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45976.376078587964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45976.376078587964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45976.376078587964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45976.376078587964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45976.376078587964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45976.376078587964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45976.376078587964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45976.376078587964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45976.376078587964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45976.376078587964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45976.376078587964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45976.376078587964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45976.376078587964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45976.376078587964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45976.376078587964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45976.376078587964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45976.376078587964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45976.376078587964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45976.376078587964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45976.376078587964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45976.376078587964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45976.376078587964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45976.376078587964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45976.376078587964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45976.376078587964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45976.376078587964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45976.376078587964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45976.376078587964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45976.376078587964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45976.376078587964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45976.376078587964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45976.376078587964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45976.376078587964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45976.376078587964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45976.376078587964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45976.376078587964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45976.376078587964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45976.376078587964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45976.376078587964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45976.376078587964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45976.376078587964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45976.376078587964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45976.376078587964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45976.376078587964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45976.376078587964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45976.376078587964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45976.376078587964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45976.376078587964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45976.376078587964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45976.376078587964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45976.376078587964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45976.376078587964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45976.376078587964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45976.376078587964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45976.376078587964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45976.376078587964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45976.376078587964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45976.376078587964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45976.376078587964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45976.376078587964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45976.376078587964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45976.376078587964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45976.376078587964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45976.376078587964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45976.376078587964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45976.376078587964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45976.376078587964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45976.376078587964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45976.376078587964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45976.376078587964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45976.376078587964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45976.376078587964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45976.376078587964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45976.376078587964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45976.376078587964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45976.376078587964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45976.376078587964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45976.376078587964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45976.376078587964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45976.376078587964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45976.376078587964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45976.376078587964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45976.376078587964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45976.376078587964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45976.376078587964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45976.376078587964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45976.376078587964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45976.376078587964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45976.376078587964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45976.376078587964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45976.376078587964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45976.376078587964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45976.376078587964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45976.376078587964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45976.376078587964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45976.376078587964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45976.376078587964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45976.376078587964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45976.376078587964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45976.376078587964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45976.376078587964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45976.376078587964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45976.376078587964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45976.376078587964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45976.376078587964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45976.376078587964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45976.376078587964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45976.376078587964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45976.376078587964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45976.376078587964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45976.376078587964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45976.376078587964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45976.376078587964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45976.376078587964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45976.376078587964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45976.376078587964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45976.376078587964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45976.376078587964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45976.376078587964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45976.376078587964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45976.376078587964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45976.376078587964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45976.376078587964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45976.376078587964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45976.376078587964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45976.376078587964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45976.376078587964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45976.376078587964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45976.376078587964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45976.376078587964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45976.376078587964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45976.376078587964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45976.376078587964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45976.376078587964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45976.376078587964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45976.376078587964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45976.376078587964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45976.376078587964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45976.376078587964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272.89536099536781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0.5728494212962687</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0.44672673611057689</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0.1913100694437162</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36861</v>
      </c>
      <c r="E6" s="95" t="s">
        <v>39021</v>
      </c>
      <c r="F6" s="96"/>
      <c r="G6" s="97">
        <f ca="1">IFERROR(NOW()-F6,"")</f>
        <v>45976.376078587964</v>
      </c>
      <c r="H6" s="96">
        <v>45976.282638888886</v>
      </c>
      <c r="I6" s="135" t="str">
        <f>IFERROR(VLOOKUP(D6,DB!A:F,6,0),"")</f>
        <v>SCECO</v>
      </c>
      <c r="J6" s="135" t="str">
        <f>IFERROR(VLOOKUP(D6,DB!A:G,7,0),"")</f>
        <v>Dead</v>
      </c>
      <c r="K6" s="98" t="s">
        <v>39114</v>
      </c>
      <c r="L6" s="92" t="str">
        <f>IFERROR(VLOOKUP(D6,DB!A:I,9,0),"")</f>
        <v>Latis</v>
      </c>
    </row>
    <row r="7" spans="1:16" ht="15" customHeight="1">
      <c r="A7" s="135" t="s">
        <v>39113</v>
      </c>
      <c r="B7" s="135" t="str">
        <f>IFERROR(VLOOKUP(D7,DB!A:K,11,0),"")</f>
        <v>R4</v>
      </c>
      <c r="C7" s="94">
        <v>1</v>
      </c>
      <c r="D7" s="92" t="s">
        <v>7363</v>
      </c>
      <c r="E7" s="95" t="s">
        <v>39021</v>
      </c>
      <c r="F7" s="96"/>
      <c r="G7" s="97">
        <f ca="1">IFERROR(NOW()-F7,"")</f>
        <v>45976.376078587964</v>
      </c>
      <c r="H7" s="96">
        <v>45976.281944444447</v>
      </c>
      <c r="I7" s="135" t="str">
        <f>IFERROR(VLOOKUP(D7,DB!A:F,6,0),"")</f>
        <v>SCECO</v>
      </c>
      <c r="J7" s="135" t="str">
        <f>IFERROR(VLOOKUP(D7,DB!A:G,7,0),"")</f>
        <v>Vandalized</v>
      </c>
      <c r="K7" s="98" t="s">
        <v>39114</v>
      </c>
      <c r="L7" s="92" t="str">
        <f>IFERROR(VLOOKUP(D7,DB!A:I,9,0),"")</f>
        <v>Zain</v>
      </c>
    </row>
    <row r="8" spans="1:16" ht="15" customHeight="1">
      <c r="A8" s="135" t="s">
        <v>39115</v>
      </c>
      <c r="B8" s="135" t="str">
        <f>IFERROR(VLOOKUP(D8,DB!A:K,11,0),"")</f>
        <v>R4</v>
      </c>
      <c r="C8" s="94">
        <v>1</v>
      </c>
      <c r="D8" s="92" t="s">
        <v>32088</v>
      </c>
      <c r="E8" s="95" t="s">
        <v>39021</v>
      </c>
      <c r="F8" s="96">
        <v>45976.283148148148</v>
      </c>
      <c r="G8" s="97">
        <f ca="1">IFERROR(NOW()-F8,"")</f>
        <v>9.2930439815972932E-2</v>
      </c>
      <c r="H8" s="96">
        <v>45976.277083333334</v>
      </c>
      <c r="I8" s="135" t="str">
        <f>IFERROR(VLOOKUP(D8,DB!A:F,6,0),"")</f>
        <v>SCECO</v>
      </c>
      <c r="J8" s="135" t="str">
        <f>IFERROR(VLOOKUP(D8,DB!A:G,7,0),"")</f>
        <v>Dead</v>
      </c>
      <c r="K8" s="98" t="s">
        <v>39116</v>
      </c>
      <c r="L8" s="92" t="str">
        <f>IFERROR(VLOOKUP(D8,DB!A:I,9,0),"")</f>
        <v>Latis</v>
      </c>
    </row>
    <row r="9" spans="1:16" ht="15" customHeight="1">
      <c r="A9" s="135" t="s">
        <v>39117</v>
      </c>
      <c r="B9" s="135" t="str">
        <f>IFERROR(VLOOKUP(D9,DB!A:K,11,0),"")</f>
        <v>R4</v>
      </c>
      <c r="C9" s="94">
        <v>1</v>
      </c>
      <c r="D9" s="92" t="s">
        <v>30452</v>
      </c>
      <c r="E9" s="95" t="s">
        <v>39021</v>
      </c>
      <c r="F9" s="96">
        <v>45976.369490740741</v>
      </c>
      <c r="G9" s="97">
        <f ca="1">IFERROR(NOW()-F9,"")</f>
        <v>6.5878472232725471E-3</v>
      </c>
      <c r="H9" s="96">
        <v>45976.363506944443</v>
      </c>
      <c r="I9" s="135" t="str">
        <f>IFERROR(VLOOKUP(D9,DB!A:F,6,0),"")</f>
        <v>SCECO</v>
      </c>
      <c r="J9" s="135" t="str">
        <f>IFERROR(VLOOKUP(D9,DB!A:G,7,0),"")</f>
        <v>Vandalized</v>
      </c>
      <c r="K9" s="98" t="s">
        <v>39118</v>
      </c>
      <c r="L9" s="92" t="str">
        <f>IFERROR(VLOOKUP(D9,DB!A:I,9,0),"")</f>
        <v>Latis</v>
      </c>
    </row>
    <row r="10" spans="1:16" ht="15" customHeight="1">
      <c r="A10" s="135"/>
      <c r="B10" s="135" t="str">
        <f>IFERROR(VLOOKUP(D10,DB!A:K,11,0),"")</f>
        <v/>
      </c>
      <c r="C10" s="94"/>
      <c r="D10" s="92"/>
      <c r="E10" s="95"/>
      <c r="F10" s="96"/>
      <c r="G10" s="97">
        <f ca="1">IFERROR(NOW()-F10,"")</f>
        <v>45976.376078587964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45976.376078587964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45976.376078587964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45976.376078587964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45976.376078587964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45976.376078587964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45976.376078472225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45976.376078472225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45976.376078472225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45976.376078472225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45976.376078587964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45976.376078587964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45976.376078587964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45976.376078587964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45976.376078587964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45976.376078587964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45976.376078587964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45976.376078587964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45976.376078587964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45976.376078587964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45976.376078587964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45976.376078587964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45976.376078587964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45976.376078587964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45976.376078587964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45976.376078587964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45976.376078587964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45976.376078587964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45976.376078587964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45976.376078587964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45976.376078587964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45976.376078587964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45976.376078587964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45976.376078587964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45976.376078587964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45976.376078587964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45976.376078587964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45976.376078587964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45976.376078587964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45976.376078587964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45976.376078587964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45976.376078587964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45976.376078587964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45976.376078587964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45976.376078587964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45976.376078587964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45976.376078587964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45976.376078587964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45976.376078587964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45976.376078587964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45976.376078587964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45976.376078587964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45976.376078587964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45976.376078587964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45976.376078587964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45976.376078587964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45976.376078587964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45976.376078587964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45976.376078587964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45976.376078587964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45976.376078587964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45976.376078587964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45976.376078587964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45976.376078587964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45976.376078587964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45976.376078587964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45976.376078587964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45976.376078587964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45976.376078587964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45976.376078587964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45976.376078587964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45976.376078587964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45976.376078587964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45976.376078587964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45976.376078587964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45976.376078587964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45976.376078587964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45976.376078587964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45976.376078587964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45976.376078587964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45976.376078587964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45976.376078587964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45976.376078587964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45976.376078587964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45976.376078587964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45976.376078587964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45976.376078587964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45976.376078587964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45976.376078587964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45976.376078587964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45976.376078587964</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45976.376078587964</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45976.376078587964</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45976.376078587964</v>
      </c>
      <c r="H103" s="96"/>
      <c r="I103" s="135" t="str">
        <f>IFERROR(VLOOKUP(D103,DB!A:F,6,0),"")</f>
        <v/>
      </c>
      <c r="J103" s="135"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84.544018402775691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50.187201273147366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27.714967476851598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33332</v>
      </c>
      <c r="E6" s="124" t="s">
        <v>39021</v>
      </c>
      <c r="F6" s="157">
        <v>45976.195474537039</v>
      </c>
      <c r="G6" s="126">
        <f t="shared" ref="G6:G53" ca="1" si="2">IFERROR(NOW()-F6,"")</f>
        <v>0.18060405092546716</v>
      </c>
      <c r="H6" s="125">
        <v>45976.02925925926</v>
      </c>
      <c r="I6" s="124" t="str">
        <f>IFERROR(VLOOKUP(D6,DB!A:F,6,0),"")</f>
        <v>SCECO</v>
      </c>
      <c r="J6" s="124" t="str">
        <f>IFERROR(VLOOKUP(D6,DB!A:G,7,0),"")</f>
        <v>Dead</v>
      </c>
      <c r="K6" s="124" t="s">
        <v>39128</v>
      </c>
      <c r="L6" s="124" t="str">
        <f>IFERROR(VLOOKUP(D6,DB!A:I,9,0),"")</f>
        <v>Latis</v>
      </c>
    </row>
    <row r="7" spans="1:13">
      <c r="A7" s="124"/>
      <c r="B7" s="124" t="str">
        <f>IFERROR(VLOOKUP(D7,DB!A:K,11,0),"")</f>
        <v/>
      </c>
      <c r="C7" s="124"/>
      <c r="D7" s="124"/>
      <c r="E7" s="124"/>
      <c r="F7" s="124"/>
      <c r="G7" s="126">
        <f t="shared" ca="1" si="2"/>
        <v>45976.376078587964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45976.376078587964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45976.376078587964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45976.376078587964</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45976.376078587964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45976.376078587964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45976.376078587964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45976.376078587964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45976.376078587964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45976.376078587964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45976.376078587964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45976.376078587964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45976.376078587964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45976.376078587964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45976.376078587964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45976.376078587964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45976.376078587964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45976.376078587964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45976.376078587964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45976.376078587964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45976.376078587964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45976.376078587964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45976.376078587964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45976.376078587964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45976.376078587964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45976.376078587964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45976.376078587964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45976.376078587964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45976.376078587964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45976.376078587964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45976.376078587964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45976.376078587964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45976.376078587964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45976.376078587964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45976.376078587964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45976.376078587964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45976.376078587964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45976.376078587964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45976.376078587964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45976.376078587964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45976.376078587964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45976.376078587964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45976.376078587964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45976.376078587964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45976.376078587964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45976.376078587964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45976.376078587964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45976.376078587964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45976.376078587964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45976.376078587964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45976.376078587964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45976.376078587964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45976.376078587964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45976.376078587964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45976.376078587964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45976.376078587964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45976.376078587964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45976.376078587964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45976.376078587964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45976.376078587964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45976.376078587964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45976.376078587964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45976.376078587964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45976.376078587964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45976.376078587964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45976.376078587964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45976.376078587964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45976.376078587964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45976.376078587964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45976.376078587964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45976.376078587964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45976.376078587964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45976.376078587964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45976.376078587964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45976.376078587964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45976.376078587964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45976.376078587964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45976.376078587964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45976.376078587964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45976.376078587964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45976.376078587964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45976.376078587964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45976.376078587964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45976.376078587964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45976.376078587964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45976.376078587964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45976.376078587964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45976.376078587964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45976.376078587964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45976.376078587964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45976.376078587964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45976.376078587964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45976.376078587964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45976.376078587964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45976.376078587964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45976.376078587964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45976.376078587964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45976.376078587964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45976.376078587964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45976.376078587964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45976.376078587964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45976.376078587964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45976.376078587964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45976.376078587964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45976.376078587964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45976.376078587964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45976.376078587964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45976.376078587964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45976.376078587964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45976.376078587964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45976.376078587964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45976.376078587964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45976.376078587964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45976.376078587964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45976.376078587964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45976.376078587964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45976.376078587964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45976.376078587964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45976.376078587964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45976.376078587964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45976.376078587964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45976.376078587964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45976.376078587964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45976.376078587964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45976.376078587964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45976.376078587964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45976.376078587964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45976.376078587964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45976.376078587964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45976.376078587964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45976.376078587964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45976.376078587964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45976.376078587964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45976.376078587964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45976.376078587964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45976.376078587964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45976.376078587964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45976.376078587964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45976.376078587964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45976.376078587964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45976.376078587964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45976.376078587964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45976.376078587964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45976.376078587964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45976.376078587964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45976.376078587964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45976.376078587964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45976.376078587964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45976.376078587964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45976.376078587964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45976.376078587964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45976.376078587964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45976.376078587964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45976.376078587964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45976.376078587964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45976.376078587964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45976.376078587964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45976.376078587964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45976.376078587964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45976.376078587964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45976.376078587964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45976.376078587964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45976.376078587964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45976.376078587964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45976.376078587964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45976.376078587964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45976.376078587964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45976.376078587964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45976.376078587964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45976.376078587964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45976.376078587964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45976.376078587964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45976.376078587964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45976.376078587964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45976.376078587964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45976.376078587964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45976.376078587964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45976.376078587964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45976.376078587964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45976.376078587964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45976.376078587964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45976.376078587964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45976.376078587964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45976.376078587964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45976.376078587964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45976.376078587964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45976.376078587964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45976.376078587964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45976.376078587964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45976.376078587964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45976.376078587964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45976.376078587964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45976.376078587964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45976.376078587964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41" t="s">
        <v>29382</v>
      </c>
      <c r="E2" s="124" t="s">
        <v>39021</v>
      </c>
      <c r="F2" s="143">
        <v>45976.340844907405</v>
      </c>
      <c r="G2" s="105">
        <f t="shared" ref="G2:G22" ca="1" si="0">IFERROR(NOW()-F2,"-")</f>
        <v>3.52336805590312E-2</v>
      </c>
      <c r="H2" s="143">
        <v>45976.320451388892</v>
      </c>
      <c r="I2" s="141" t="str">
        <f>IFERROR(VLOOKUP(D2,DB!A:F,6,0),"")</f>
        <v>SCECO</v>
      </c>
      <c r="J2" s="141" t="str">
        <f>IFERROR(VLOOKUP(D2,DB!A:G,7,0),"")</f>
        <v>Dead</v>
      </c>
      <c r="K2" s="144" t="s">
        <v>39130</v>
      </c>
      <c r="L2" s="145" t="str">
        <f>IFERROR(VLOOKUP(D2,DB!A:I,9,0),"")</f>
        <v>Latis</v>
      </c>
    </row>
    <row r="3" spans="1:16382" ht="31.5" customHeight="1">
      <c r="A3" s="140"/>
      <c r="B3" s="141" t="str">
        <f>IFERROR(VLOOKUP(D3,DB!A:K,11,0),"")</f>
        <v/>
      </c>
      <c r="C3" s="142"/>
      <c r="D3" s="141"/>
      <c r="E3" s="124"/>
      <c r="F3" s="143"/>
      <c r="G3" s="105">
        <f t="shared" ca="1" si="0"/>
        <v>45976.376078587964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45976.376078587964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45976.376078587964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45976.376078587964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45976.376078587964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45976.376078587964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45976.376078587964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45976.376078587964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45976.376078587964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45976.376078587964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45976.376078587964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45976.376078587964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45976.376078587964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45976.376078587964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45976.376078587964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45976.376078587964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45976.376078587964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45976.376078587964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45976.376078587964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45976.376078587964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ref="G23:G86" ca="1" si="1">IFERROR(NOW()-F23,"-")</f>
        <v>45976.376078587964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45976.376078587964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45976.376078587964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45976.376078587964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45976.376078587964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45976.376078587964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45976.376078587964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45976.376078587964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45976.376078587964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45976.376078587964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45976.376078587964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45976.376078587964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45976.376078587964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45976.376078587964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45976.376078587964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45976.376078587964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45976.376078587964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45976.376078587964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45976.376078587964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45976.376078587964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45976.376078587964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45976.376078587964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45976.376078587964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45976.376078587964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45976.376078587964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45976.376078587964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45976.376078587964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45976.376078587964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45976.376078587964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45976.376078587964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45976.376078587964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45976.376078587964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45976.376078587964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45976.376078587964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45976.376078587964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45976.376078587964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45976.376078587964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45976.376078587964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45976.376078587964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45976.376078587964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45976.376078587964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45976.376078587964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45976.376078587964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45976.376078587964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45976.376078587964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45976.376078587964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45976.376078587964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45976.376078587964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45976.376078587964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45976.376078587964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45976.376078587964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45976.376078587964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45976.376078587964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45976.376078587964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45976.376078587964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45976.376078587964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45976.376078587964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45976.376078587964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45976.376078587964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45976.376078587964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45976.376078587964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45976.376078587964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45976.376078587964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45976.376078587964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ref="G87:G120" ca="1" si="2">IFERROR(NOW()-F87,"-")</f>
        <v>45976.376078587964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45976.376078587964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45976.376078587964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45976.376078587964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45976.376078587964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45976.376078587964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45976.376078587964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45976.376078587964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45976.376078587964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45976.376078587964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45976.376078587964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45976.376078587964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45976.376078587964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45976.376078587964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45976.376078587964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45976.376078587964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45976.376078587964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45976.376078587964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45976.376078587964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45976.376078587964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45976.376078587964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45976.376078587964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45976.376078587964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45976.376078587964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45976.376078587964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45976.376078587964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45976.376078587964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45976.376078587964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45976.376078587964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45976.376078587964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45976.376078587964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45976.376078587964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45976.376078587964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45976.376078587964</v>
      </c>
      <c r="H120" s="143"/>
      <c r="I120" s="141" t="str">
        <f>IFERROR(VLOOKUP(D120,DB!A:F,6,0),"")</f>
        <v/>
      </c>
      <c r="J120" s="141" t="str">
        <f>IFERROR(VLOOKUP(D120,DB!A:G,7,0),"")</f>
        <v/>
      </c>
      <c r="K120" s="144"/>
      <c r="L120" s="145" t="str">
        <f>IFERROR(VLOOKUP(D120,DB!A:I,9,0),"")</f>
        <v/>
      </c>
    </row>
  </sheetData>
  <dataValidations count="2">
    <dataValidation allowBlank="1" showInputMessage="1" showErrorMessage="1" sqref="E1" xr:uid="{9E1BC488-8814-4F8A-8DBE-742B3278AB71}"/>
    <dataValidation type="list" allowBlank="1" showInputMessage="1" showErrorMessage="1" sqref="E2:E1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