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28" documentId="120_S{2AC9BD13-BADA-5192-A53E-5A8FF88502F6}" xr6:coauthVersionLast="47" xr6:coauthVersionMax="47" xr10:uidLastSave="{33877EBD-3E2F-45AB-A9EB-A1C637337B5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7"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<sst xmlns="http://schemas.openxmlformats.org/spreadsheetml/2006/main" count="180291" uniqueCount="39127">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</sst>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308.64062719907088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45971.589053124997</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45971.589053124997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45971.589053124997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45971.589053124997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45971.589053124997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45971.589053124997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45971.589053124997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45971.589053124997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45971.589053124997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45971.589053124997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45971.589053124997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45971.589053124997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45971.589053124997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45971.589053124997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45971.589053124997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45971.589053124997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45971.589053124997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45971.589053124997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45971.589053124997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45971.589053124997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45971.589053124997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45971.589053124997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45971.589053124997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45971.589053124997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45971.589053124997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45971.589053124997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45971.589053124997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45971.589053124997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45971.589053124997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45971.589053124997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45971.589053124997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45971.589053124997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45971.589053124997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45971.589053124997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45971.589053124997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45971.589053124997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45971.589053124997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45971.589053124997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45971.589053124997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45971.589053124997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45971.589053124997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45971.589053124997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45971.589053124997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45971.589053124997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45971.589053124997</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45971.589053124997</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146.58921516203554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0.28296516203408828</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29" ca="1" si="1">IFERROR(NOW()-F5,"-")</f>
        <v>7.2270717588253319E-2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45971.589053124997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45971.589053124997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45971.589053124997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61"/>
      <c r="E9" s="103"/>
      <c r="F9" s="104"/>
      <c r="G9" s="105">
        <f t="shared" ca="1" si="1"/>
        <v>45971.589053124997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45971.589053124997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45971.589053124997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45971.589053124997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45971.589053124997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45971.589053124997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45971.589053124997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45971.589053124997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45971.589053124997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45971.589053124997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45971.589053124997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45971.589053124997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45971.589053124997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45971.589053124997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45971.589053124997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45971.589053124997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45971.589053124997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45971.589053124997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45971.589053124997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45971.589053124997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45971.589053124997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2">IFERROR(NOW()-F30,"-")</f>
        <v>45971.589053124997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45971.589053124997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45971.589053124997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45971.589053124997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45971.589053124997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45971.589053124997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t="shared" ca="1" si="2"/>
        <v>45971.589053124997</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0.11244432869716547</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45971.589053124997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45971.589053124997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45971.589053124997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45971.589053124997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45971.589053124997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45971.589053124997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45971.589053124997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45971.589053124997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45971.589053124997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45971.589053124997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45971.589053124997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45971.589053124997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45971.589053124997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45971.589053124997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45971.589053124997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45971.589053124997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45971.589053124997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45971.589053124997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45971.589053124997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45971.589053124997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45971.589053124997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45971.589053124997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45971.589053124997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45971.589053124997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45971.589053124997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45971.589053124997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45971.589053124997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45971.589053124997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45971.589053124997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45971.589053124997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45971.589053124997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45971.589053124997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45971.589053124997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45971.589053124997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45971.589053124997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45971.589053124997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45971.589053124997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45971.589053124997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45971.589053124997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45971.589053124997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45971.589053124997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45971.589053124997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45971.589053124997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45971.589053124997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45971.589053124997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45971.589053124997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45971.589053124997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45971.589053124997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45971.589053124997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45971.589053124997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45971.589053124997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45971.589053124997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45971.589053124997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45971.589053124997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45971.589053124997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45971.589053124997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45971.589053124997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45971.589053124997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45971.589053124997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45971.589053124997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45971.589053124997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45971.589053124997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45971.589053124997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45971.589053124997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45971.589053124997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45971.589053124997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45971.589053124997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45971.589053124997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45971.589053124997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45971.589053124997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45971.589053124997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45971.589053124997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45971.589053124997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45971.589053124997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45971.589053124997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45971.589053124997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45971.589053124997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45971.589053124997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45971.589053124997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45971.589053124997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45971.589053124997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45971.589053124997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45971.589053124997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45971.589053124997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45971.589053124997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45971.589053124997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45971.589053124997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45971.589053124997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45971.589053124997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45971.589053124997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45971.589053124997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45971.589053124997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45971.589053124997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45971.589053124997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45971.589053124997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45971.589053124997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45971.589053124997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45971.589053124997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45971.589053124997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45971.589053124997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45971.589053124997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45971.589053124997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45971.589053124997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45971.589053124997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45971.589053124997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45971.589053124997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45971.589053124997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45971.589053124997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45971.589053124997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45971.589053124997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45971.589053124997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45971.589053124997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45971.589053124997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45971.589053124997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45971.589053124997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45971.589053124997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45971.589053124997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45971.589053124997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45971.589053124997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45971.589053124997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45971.589053124997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45971.589053124997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45971.589053124997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45971.589053124997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45971.589053124997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45971.589053124997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45971.589053124997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45971.589053124997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45971.589053124997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45971.589053124997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45971.589053124997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45971.589053124997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45971.589053124997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45971.589053124997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45971.589053124997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45971.589053124997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45971.589053124997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45971.589053124997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45971.589053124997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45971.589053124997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45971.589053124997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45971.589053124997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45971.589053124997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45971.589053124997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45971.589053124997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45971.589053124997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45971.589053124997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45971.589053124997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45971.589053124997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45971.589053124997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45971.589053124997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45971.589053124997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45971.589053124997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45971.589053124997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45971.589053124997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45971.589053124997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45971.589053124997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45971.589053124997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45971.589053124997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45971.589053124997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45971.589053124997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45971.589053124997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45971.589053124997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45971.589053124997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45971.589053124997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45971.589053124997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45971.589053124997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45971.589053124997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45971.589053124997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45971.589053124997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45971.589053124997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45971.589053124997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45971.589053124997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45971.589053124997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45971.589053124997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45971.589053124997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45971.589053124997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45971.589053124997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45971.589053124997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45971.589053124997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45971.589053124997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45971.589053124997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45971.589053124997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45971.589053124997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45971.589053124997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45971.589053124997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45971.589053124997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45971.589053124997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45971.589053124997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45971.589053124997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45971.589053124997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45971.589053124997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45971.589053124997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45971.589053124997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45971.589053124997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45971.589053124997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45971.589053124997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45971.589053124997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45971.589053124997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45971.589053124997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45971.589053124997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45971.589053124997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45971.589053124997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45971.589053124997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45971.589053124997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45971.589053124997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45971.589053124997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45971.589053124997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45971.589053124997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45971.589053124997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45971.589053124997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45971.589053124997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45971.589053124997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45971.589053124997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45971.589053124997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45971.589053124997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45971.589053124997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45971.589053124997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45971.589053124997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45971.589053124997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45971.589053124997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45971.589053124997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45971.589053124997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45971.589053124997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45971.589053124997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45971.589053124997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45971.589053124997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45971.589053124997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45971.589053124997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45971.589053124997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45971.589053124997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45971.589053124997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45971.589053124997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45971.589053124997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45971.589053124997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45971.589053124997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45971.589053124997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45971.589053124997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45971.589053124997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45971.589053124997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45971.589053124997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45971.589053124997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45971.589053124997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45971.589053124997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45971.589053124997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45971.589053124997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45971.589053124997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45971.589053124997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45971.589053124997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45971.589053124997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45971.589053124997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45971.589053124997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45971.589053124997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45971.589053124997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45971.589053124997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45971.589053124997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45971.589053124997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45971.589053124997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45971.589053124997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45971.589053124997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45971.589053124997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45971.589053124997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45971.589053124997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45971.589053124997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45971.589053124997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45971.589053124997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45971.589053124997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45971.589053124997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45971.589053124997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45971.589053124997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45971.589053124997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45971.589053124997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45971.589053124997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45971.589053124997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45971.589053124997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45971.589053124997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45971.589053124997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45971.589053124997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45971.589053124997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45971.589053124997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45971.589053124997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45971.589053124997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45971.589053124997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45971.589053124997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45971.589053124997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45971.589053124997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45971.589053124997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45971.589053124997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45971.589053124997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45971.589053124997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45971.589053124997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45971.589053124997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45971.589053124997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45971.589053124997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45971.589053124997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45971.589053124997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45971.589053124997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45971.589053124997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45971.589053124997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45971.589053124997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45971.589053124997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45971.589053124997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45971.589053124997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45971.589053124997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45971.589053124997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45971.589053124997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45971.589053124997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45971.589053124997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45971.589053124997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45971.589053124997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45971.589053124997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45971.589053124997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45971.589053124997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45971.589053124997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45971.589053124997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45971.589053124997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45971.589053124997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45971.589053124997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45971.589053124997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45971.589053124997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45971.589053124997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45971.589053124997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45971.589053124997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45971.589053124997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45971.589053124997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45971.589053124997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45971.589053124997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45971.589053124997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45971.589053124997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45971.589053124997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45971.589053124997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45971.589053124997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45971.589053124997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45971.589053124997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45971.589053124997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45971.589053124997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45971.589053124997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45971.589053124997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45971.589053124997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45971.589053124997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45971.589053124997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45971.589053124997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45971.589053124997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45971.589053124997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45971.589053124997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45971.589053124997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45971.589053124997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45971.589053124997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45971.589053124997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45971.589053124997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45971.589053124997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45971.589053124997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45971.589053124997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45971.589053124997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45971.589053124997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45971.589053124997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45971.589053124997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45971.589053124997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45971.589053124997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45971.589053124997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45971.589053124997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45971.589053124997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45971.589053124997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45971.589053124997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45971.589053124997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45971.589053124997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45971.589053124997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45971.589053124997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45971.589053124997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45971.589053124997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45971.589053124997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45971.589053124997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45971.589053124997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45971.589053124997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45971.589053124997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45971.589053124997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45971.589053124997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45971.589053124997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45971.589053124997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45971.589053124997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45971.589053124997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45971.589053124997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45971.589053124997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45971.589053124997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45971.589053124997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45971.589053124997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45971.589053124997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45971.589053124997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45971.589053124997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45971.589053124997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45971.589053124997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45971.589053124997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45971.589053124997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45971.589053124997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45971.589053124997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45971.589053124997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45971.589053124997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45971.589053124997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45971.589053124997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45971.589053124997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45971.589053124997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45971.589053124997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45971.589053124997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45971.589053124997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45971.589053124997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45971.589053124997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45971.589053124997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45971.589053124997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45971.589053124997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45971.589053124997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45971.589053124997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45971.589053124997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45971.589053124997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45971.589053124997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45971.589053124997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45971.589053124997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45971.589053124997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45971.589053124997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45971.589053124997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45971.589053124997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45971.589053124997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45971.589053124997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45971.589053124997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45971.589053124997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45971.589053124997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45971.589053124997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45971.589053124997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45971.589053124997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45971.589053124997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45971.589053124997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45971.589053124997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45971.589053124997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45971.589053124997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45971.589053124997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45971.589053124997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45971.589053124997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45971.589053124997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45971.589053124997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45971.589053124997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45971.589053124997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45971.589053124997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45971.589053124997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45971.589053124997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45971.589053124997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45971.589053124997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45971.589053124997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45971.589053124997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45971.589053124997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45971.589053124997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45971.589053124997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45971.589053124997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45971.589053124997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45971.589053124997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45971.589053124997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45971.589053124997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45971.589053124997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45971.589053124997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45971.589053124997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45971.589053124997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45971.589053124997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45971.589053124997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45971.589053124997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45971.589053124997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45971.589053124997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45971.589053124997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45971.589053124997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45971.589053124997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45971.589053124997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45971.589053124997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45971.589053124997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45971.589053124997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45971.589053124997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45971.589053124997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45971.589053124997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45971.589053124997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45971.589053124997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45971.589053124997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45971.589053124997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45971.589053124997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45971.589053124997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45971.589053124997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45971.589053124997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45971.589053124997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45971.589053124997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45971.589053124997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45971.589053124997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45971.589053124997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45971.589053124997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45971.589053124997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45971.589053124997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45971.589053124997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45971.589053124997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45971.589053124997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45971.589053124997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45971.589053124997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45971.589053124997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45971.589053124997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45971.589053124997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45971.589053124997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45971.589053124997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45971.589053124997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45971.589053124997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45971.589053124997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45971.589053124997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45971.589053124997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45971.589053124997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45971.589053124997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45971.589053124997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45971.589053124997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45971.589053124997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45971.589053124997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45971.589053124997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45971.589053124997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45971.589053124997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45971.589053124997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45971.589053124997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45971.589053124997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45971.589053124997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45971.589053124997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45971.589053124997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45971.589053124997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45971.589053124997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45971.589053124997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45971.589053124997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45971.589053124997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45971.589053124997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45971.589053124997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45971.589053124997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45971.589053124997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45971.589053124997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45971.589053124997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45971.589053124997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45971.589053124997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45971.589053124997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45971.589053124997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45971.589053124997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45971.589053124997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45971.589053124997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45971.589053124997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45971.589053124997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45971.589053124997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45971.589053124997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45971.589053124997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45971.589053124997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45971.589053124997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45971.589053124997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45971.589053124997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45971.589053124997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45971.589053124997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45971.589053124997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45971.589053124997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45971.589053124997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45971.589053124997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45971.589053124997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45971.589053124997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45971.589053124997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45971.589053124997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45971.589053124997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45971.589053124997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45971.589053124997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45971.589053124997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45971.589053124997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45971.589053124997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45971.589053124997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45971.589053124997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45971.589053124997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45971.589053124997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45971.589053124997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45971.589053124997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45971.589053124997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45971.589053124997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45971.589053124997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45971.589053124997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45971.589053124997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45971.589053124997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45971.589053124997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45971.589053124997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45971.589053124997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45971.589053124997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45971.589053124997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45971.589053124997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45971.589053124997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45971.589053124997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45971.589053124997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45971.589053124997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45971.589053124997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45971.589053124997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45971.589053124997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45971.589053124997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45971.589053124997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45971.589053124997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45971.589053124997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45971.589053124997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45971.589053124997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45971.589053124997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45971.589053124997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45971.589053124997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45971.589053124997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45971.589053124997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45971.589053124997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45971.589053124997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45971.589053124997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45971.589053124997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45971.589053124997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45971.589053124997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45971.589053124997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45971.589053124997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45971.589053124997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45971.589053124997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45971.589053124997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45971.589053124997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45971.589053124997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45971.589053124997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45971.589053124997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45971.589053124997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45971.589053124997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45971.589053124997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45971.589053124997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45971.589053124997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45971.589053124997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45971.589053124997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45971.589053124997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45971.589053124997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45971.589053124997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45971.589053124997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45971.589053124997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45971.589053124997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45971.589053124997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45971.589053124997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45971.589053124997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45971.589053124997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45971.589053124997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45971.589053124997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45971.589053124997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45971.589053124997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45971.589053124997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45971.589053124997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45971.589053124997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45971.589053124997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45971.589053124997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45971.589053124997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45971.589053124997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45971.589053124997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45971.589053124997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45971.589053124997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45971.589053124997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45971.589053124997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45971.589053124997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45971.589053124997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45971.589053124997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45971.589053124997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45971.589053124997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45971.589053124997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45971.589053124997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45971.589053124997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45971.589053124997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45971.589053124997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45971.589053124997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45971.589053124997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45971.589053124997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45971.589053124997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45971.589053124997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45971.589053124997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45971.589053124997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45971.589053124997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45971.589053124997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45971.589053124997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45971.589053124997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45971.589053124997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45971.589053124997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45971.589053124997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45971.589053124997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45971.589053124997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45971.589053124997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45971.589053124997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45971.589053124997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45971.589053124997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45971.589053124997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45971.589053124997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45971.589053124997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45971.589053124997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45971.589053124997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45971.589053124997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45971.589053124997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45971.589053124997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45971.589053124997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45971.589053124997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45971.589053124997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45971.589053124997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45971.589053124997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45971.589053124997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45971.589053124997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45971.589053124997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45971.589053124997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45971.589053124997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45971.589053124997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45971.589053124997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45971.589053124997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45971.589053124997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45971.589053124997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45971.589053124997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45971.589053124997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45971.589053124997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45971.589053124997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45971.589053124997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45971.589053124997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45971.589053124997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45971.589053124997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45971.589053124997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45971.589053124997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45971.589053124997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45971.589053124997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45971.589053124997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45971.589053124997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45971.589053124997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45971.589053124997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45971.589053124997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45971.589053124997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45971.589053124997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45971.589053124997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45971.589053124997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45971.589053124997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45971.589053124997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45971.589053124997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45971.589053124997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45971.589053124997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45971.589053124997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45971.589053124997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45971.589053124997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45971.589053124997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45971.589053124997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45971.589053124997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45971.589053124997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45971.589053124997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45971.589053124997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45971.589053124997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45971.589053124997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45971.589053124997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45971.589053124997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45971.589053124997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45971.589053124997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45971.589053124997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45971.589053124997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45971.589053124997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45971.589053124997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45971.589053124997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45971.589053124997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45971.589053124997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45971.589053124997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45971.589053124997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45971.589053124997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45971.589053124997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45971.589053124997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45971.589053124997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45971.589053124997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45971.589053124997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45971.589053124997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45971.589053124997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45971.589053124997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45971.589053124997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45971.589053124997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45971.589053124997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45971.589053124997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45971.589053124997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45971.589053124997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45971.589053124997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45971.589053124997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45971.589053124997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45971.589053124997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45971.589053124997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45971.589053124997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45971.589053124997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45971.589053124997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45971.589053124997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45971.589053124997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45971.589053124997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45971.589053124997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45971.589053124997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45971.589053124997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45971.589053124997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45971.589053124997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45971.589053124997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45971.589053124997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45971.589053124997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45971.589053124997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45971.589053124997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45971.589053124997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45971.589053124997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45971.589053124997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45971.589053124997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45971.589053124997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45971.589053124997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45971.589053124997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45971.589053124997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45971.589053124997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45971.589053124997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45971.589053124997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45971.589053124997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45971.589053124997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45971.589053124997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45971.589053124997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45971.589053124997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45971.589053124997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45971.589053124997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45971.589053124997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45971.589053124997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45971.589053124997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45971.589053124997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45971.589053124997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45971.589053124997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45971.589053124997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45971.589053124997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45971.589053124997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45971.589053124997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45971.589053124997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45971.589053124997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45971.589053124997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45971.589053124997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45971.589053124997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45971.589053124997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45971.589053124997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45971.589053124997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45971.589053124997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45971.589053124997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45971.589053124997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45971.589053124997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45971.589053124997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45971.589053124997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45971.589053124997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45971.589053124997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45971.589053124997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45971.589053124997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45971.589053124997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45971.589053124997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45971.589053124997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45971.589053124997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45971.589053124997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45971.589053124997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45971.589053124997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45971.589053124997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45971.589053124997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45971.589053124997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45971.589053124997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45971.589053124997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45971.589053124997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45971.589053124997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45971.589053124997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45971.589053124997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45971.589053124997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45971.589053124997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45971.589053124997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45971.589053124997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45971.589053124997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45971.589053124997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45971.589053124997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45971.589053124997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45971.589053124997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45971.589053124997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45971.589053124997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45971.589053124997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45971.589053124997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45971.589053124997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45971.589053124997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45971.589053124997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45971.589053124997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45971.589053124997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45971.589053124997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45971.589053124997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45971.589053124997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45971.589053124997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45971.589053124997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45971.589053124997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45971.589053124997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45971.589053124997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45971.589053124997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45971.589053124997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45971.589053124997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45971.589053124997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45971.589053124997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45971.589053124997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45971.589053124997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45971.589053124997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45971.589053124997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45971.589053124997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45971.589053124997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45971.589053124997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45971.589053124997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45971.589053124997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45971.589053124997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45971.589053124997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45971.589053124997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45971.589053124997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45971.589053124997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45971.589053124997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45971.589053124997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45971.589053124997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45971.589053124997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45971.589053124997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45971.589053124997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45971.589053124997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45971.589053124997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45971.589053124997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45971.589053124997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45971.589053124997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45971.589053124997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45971.589053124997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45971.589053124997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45971.589053124997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45971.589053124997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45971.589053124997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45971.589053124997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45971.589053124997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45971.589053124997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45971.589053124997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45971.589053124997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45971.589053124997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45971.589053124997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45971.589053124997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45971.589053124997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45971.589053124997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45971.589053124997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45971.589053124997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45971.589053124997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45971.589053124997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45971.589053124997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45971.589053124997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45971.589053124997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45971.589053124997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45971.589053124997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45971.589053124997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45971.589053124997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45971.589053124997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45971.589053124997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45971.589053124997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45971.589053124997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45971.589053124997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45971.589053124997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45971.589053124997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45971.589053124997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45971.589053124997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45971.589053124997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45971.589053124997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45971.589053124997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45971.589053124997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45971.589053124997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45971.589053124997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45971.589053124997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45971.589053124997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45971.589053124997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45971.589053124997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45971.589053124997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45971.589053124997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45971.589053124997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45971.589053124997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45971.589053124997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45971.589053124997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45971.589053124997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45971.589053124997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45971.589053124997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45971.589053124997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45971.589053124997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45971.589053124997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45971.589053124997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45971.589053124997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45971.589053124997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45971.589053124997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45971.589053124997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45971.589053124997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45971.589053124997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45971.589053124997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45971.589053124997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45971.589053124997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45971.589053124997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45971.589053124997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45971.589053124997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45971.589053124997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45971.589053124997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45971.589053124997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45971.589053124997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45971.589053124997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45971.589053124997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45971.589053124997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45971.589053124997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45971.589053124997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45971.589053124997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45971.589053124997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45971.589053124997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45971.589053124997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45971.589053124997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45971.589053124997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45971.589053124997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45971.589053124997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45971.589053124997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45971.589053124997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45971.589053124997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45971.589053124997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45971.589053124997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45971.589053124997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45971.589053124997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45971.589053124997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45971.589053124997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45971.589053124997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45971.589053124997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45971.589053124997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45971.589053124997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45971.589053124997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45971.589053124997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45971.589053124997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45971.589053124997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45971.589053124997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45971.589053124997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45971.589053124997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45971.589053124997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45971.589053124997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45971.589053124997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45971.589053124997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45971.589053124997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45971.589053124997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45971.589053124997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45971.589053124997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45971.589053124997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45971.589053124997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45971.589053124997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45971.589053124997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45971.589053124997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45971.589053124997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45971.589053124997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45971.589053124997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45971.589053124997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45971.589053124997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45971.589053124997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45971.589053124997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45971.589053124997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45971.589053124997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45971.589053124997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45971.589053124997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45971.589053124997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45971.589053124997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45971.589053124997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45971.589053124997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45971.589053124997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45971.589053124997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45971.589053124997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45971.589053124997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45971.589053124997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45971.589053124997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45971.589053124997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45971.589053124997</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268.10833553240082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34011</v>
      </c>
      <c r="E3" s="95" t="s">
        <v>39021</v>
      </c>
      <c r="F3" s="96"/>
      <c r="G3" s="97">
        <f ca="1">IFERROR(NOW()-F3,"")</f>
        <v>45971.589053124997</v>
      </c>
      <c r="H3" s="96">
        <v>45971.527662037035</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45971.589053124997</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29441</v>
      </c>
      <c r="E5" s="95"/>
      <c r="F5" s="96"/>
      <c r="G5" s="97">
        <f ca="1">IFERROR(NOW()-F5,"")</f>
        <v>45971.589053124997</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45971.589053124997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45971.589053124997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45971.589053124997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45971.589053124997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45971.589053124997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45971.589053124997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45971.589053124997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45971.589053124997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45971.589053124997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45971.589053124997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45971.589053124997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45971.589053124997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45971.589053124997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45971.589053124997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45971.589053124997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45971.589053124997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45971.589053124997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45971.589053124997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45971.589053124997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45971.589053124997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45971.589053124997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45971.589053124997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45971.589053124997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45971.589053124997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45971.589053124997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45971.589053124997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45971.589053124997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45971.589053124997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45971.589053124997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45971.589053124997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45971.589053124997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45971.589053124997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45971.589053124997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45971.589053124997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45971.589053124997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45971.589053124997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45971.589053124997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45971.589053124997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45971.589053124997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45971.589053124997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45971.589053124997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45971.589053124997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45971.589053124997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45971.589053124997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45971.589053124997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45971.589053124997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45971.589053124997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45971.589053124997</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45971.589053124997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45971.589053124997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45971.589053124997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45971.589053124997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45971.589053124997</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45971.589053124997</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45971.589053124997</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79.756992939808697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45.400175810180372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2" ca="1" si="1">IFERROR(NOW()-F4,"")</f>
        <v>22.927942013884604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32197</v>
      </c>
      <c r="E6" s="124" t="s">
        <v>39100</v>
      </c>
      <c r="F6" s="125">
        <v>45971.545972222222</v>
      </c>
      <c r="G6" s="126">
        <f t="shared" ca="1" si="1"/>
        <v>4.3080902774818242E-2</v>
      </c>
      <c r="H6" s="125">
        <v>45971.540416666663</v>
      </c>
      <c r="I6" s="124" t="str">
        <f>IFERROR(VLOOKUP(D6,DB!A:F,6,0),"")</f>
        <v>SCECO</v>
      </c>
      <c r="J6" s="124" t="str">
        <f>IFERROR(VLOOKUP(D6,DB!A:G,7,0),"")</f>
        <v>Dead</v>
      </c>
      <c r="K6" s="124" t="s">
        <v>39124</v>
      </c>
      <c r="L6" s="124" t="str">
        <f>IFERROR(VLOOKUP(D6,DB!A:I,9,0),"")</f>
        <v>Latis</v>
      </c>
    </row>
    <row r="7" spans="1:13">
      <c r="A7" s="124"/>
      <c r="B7" s="124" t="str">
        <f>IFERROR(VLOOKUP(D7,DB!A:K,11,0),"")</f>
        <v/>
      </c>
      <c r="C7" s="124"/>
      <c r="D7" s="124"/>
      <c r="E7" s="124"/>
      <c r="F7" s="125"/>
      <c r="G7" s="126">
        <f t="shared" ca="1" si="1"/>
        <v>45971.589053124997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45971.589053124997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45971.589053124997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45971.589053124997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45971.589053124997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45971.589053124997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45971.589053124997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45971.589053124997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45971.589053124997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45971.589053124997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45971.589053124997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45971.589053124997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45971.589053124997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45971.589053124997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45971.589053124997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45971.589053124997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45971.589053124997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45971.589053124997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45971.589053124997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45971.589053124997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45971.589053124997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45971.589053124997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45971.589053124997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45971.589053124997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45971.589053124997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45971.589053124997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45971.589053124997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45971.589053124997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45971.589053124997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45971.589053124997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45971.589053124997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45971.589053124997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45971.589053124997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45971.589053124997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45971.589053124997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45971.589053124997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45971.589053124997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45971.589053124997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45971.589053124997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45971.589053124997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45971.589053124997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45971.589053124997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45971.589053124997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45971.589053124997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45971.589053124997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45971.589053124997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45971.589053124997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45971.589053124997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45971.589053124997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45971.589053124997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45971.589053124997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45971.589053124997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45971.589053124997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45971.589053124997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45971.589053124997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45971.589053124997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45971.589053124997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45971.589053124997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45971.589053124997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45971.589053124997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45971.589053124997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45971.589053124997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45971.589053124997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45971.589053124997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45971.589053124997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45971.589053124997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45971.589053124997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45971.589053124997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45971.589053124997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45971.589053124997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45971.589053124997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45971.589053124997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45971.589053124997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45971.589053124997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45971.589053124997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45971.589053124997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45971.589053124997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45971.589053124997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45971.589053124997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45971.589053124997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45971.589053124997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45971.589053124997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45971.589053124997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45971.589053124997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45971.589053124997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45971.589053124997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45971.589053124997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45971.589053124997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45971.589053124997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45971.589053124997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45971.589053124997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45971.589053124997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45971.589053124997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45971.589053124997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45971.589053124997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45971.589053124997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45971.589053124997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45971.589053124997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45971.589053124997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45971.589053124997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45971.589053124997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45971.589053124997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45971.589053124997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45971.589053124997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45971.589053124997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45971.589053124997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45971.589053124997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45971.589053124997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45971.589053124997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45971.589053124997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45971.589053124997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45971.589053124997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45971.589053124997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45971.589053124997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45971.589053124997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45971.589053124997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45971.589053124997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45971.589053124997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45971.589053124997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45971.589053124997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45971.589053124997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45971.589053124997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45971.589053124997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45971.589053124997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45971.589053124997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45971.589053124997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45971.589053124997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45971.589053124997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45971.589053124997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45971.589053124997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45971.589053124997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45971.589053124997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45971.589053124997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45971.589053124997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45971.589053124997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45971.589053124997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45971.589053124997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45971.589053124997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45971.589053124997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45971.589053124997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45971.589053124997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45971.589053124997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45971.589053124997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45971.589053124997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45971.589053124997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45971.589053124997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45971.589053124997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45971.589053124997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45971.589053124997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45971.589053124997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45971.589053124997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45971.589053124997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45971.589053124997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45971.589053124997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45971.589053124997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45971.589053124997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45971.589053124997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45971.589053124997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45971.589053124997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45971.589053124997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45971.589053124997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45971.589053124997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45971.589053124997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45971.589053124997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45971.589053124997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45971.589053124997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45971.589053124997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45971.589053124997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45971.589053124997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45971.589053124997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45971.589053124997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45971.589053124997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45971.589053124997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45971.589053124997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45971.589053124997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45971.589053124997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45971.589053124997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45971.589053124997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45971.589053124997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45971.589053124997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45971.589053124997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45971.589053124997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45971.589053124997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45971.589053124997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45971.589053124997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45971.589053124997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45971.589053124997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45971.589053124997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45971.589053124997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45971.589053124997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45971.589053124997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45971.589053124997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45971.589053124997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45971.589053124997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45971.589053124997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45971.589053124997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45971.589053124997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45971.589053124997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45971.589053124997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45971.589053124997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45971.589053124997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45971.589053124997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45971.589053124997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45971.589053124997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45971.589053124997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45971.589053124997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45971.589053124997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45971.589053124997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45971.589053124997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45971.589053124997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45971.589053124997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45971.589053124997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45971.589053124997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45971.589053124997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45971.589053124997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45971.589053124997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45971.589053124997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45971.589053124997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45971.589053124997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45971.589053124997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45971.589053124997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45971.589053124997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45971.589053124997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45971.589053124997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45971.589053124997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45971.589053124997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45971.589053124997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45971.589053124997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45971.589053124997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45971.589053124997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45971.589053124997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45971.589053124997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45971.589053124997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45971.589053124997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45971.589053124997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45971.589053124997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45971.589053124997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45971.589053124997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45971.589053124997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45971.589053124997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45971.589053124997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45971.589053124997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45971.589053124997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45971.589053124997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45971.589053124997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45971.589053124997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45971.589053124997</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37495</v>
      </c>
      <c r="E2" s="124" t="s">
        <v>39021</v>
      </c>
      <c r="F2" s="143">
        <v>45971.483206018522</v>
      </c>
      <c r="G2" s="105">
        <f t="shared" ref="G2:G7" ca="1" si="0">IFERROR(NOW()-F2,"-")</f>
        <v>0.10584710647526663</v>
      </c>
      <c r="H2" s="143">
        <v>45971.477372685185</v>
      </c>
      <c r="I2" s="141" t="str">
        <f>IFERROR(VLOOKUP(D2,DB!A:F,6,0),"")</f>
        <v>Generator-SG</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45971.589053124997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45971.589053124997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45971.589053124997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45971.589053124997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45971.589053124997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45971.589053124997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45971.589053124997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45971.589053124997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45971.589053124997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45971.589053124997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45971.589053124997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45971.589053124997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45971.589053124997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45971.589053124997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45971.589053124997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45971.589053124997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45971.589053124997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45971.589053124997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45971.589053124997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45971.589053124997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45971.589053124997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45971.589053124997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45971.589053124997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45971.589053124997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45971.589053124997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45971.589053124997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45971.589053124997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45971.589053124997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45971.589053124997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45971.589053124997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45971.589053124997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45971.589053124997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45971.589053124997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45971.589053124997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45971.589053124997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45971.589053124997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45971.589053124997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45971.589053124997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45971.589053124997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45971.589053124997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45971.589053124997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45971.589053124997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45971.589053124997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45971.589053124997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45971.589053124997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45971.589053124997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45971.589053124997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45971.589053124997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45971.589053124997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45971.589053124997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45971.589053124997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45971.589053124997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45971.589053124997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45971.589053124997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45971.589053124997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45971.589053124997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45971.589053124997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45971.589053124997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45971.589053124997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45971.589053124997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45971.589053124997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45971.589053124997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45971.589053124997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45971.589053124997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45971.589053124997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45971.589053124997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45971.589053124997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45971.589053124997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45971.589053124997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45971.589053124997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45971.589053124997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45971.589053124997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45971.589053124997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45971.589053124997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45971.589053124997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45971.589053124997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45971.589053124997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45971.589053124997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45971.589053124997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45971.589053124997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45971.589053124997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45971.589053124997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45971.589053124997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45971.589053124997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45971.589053124997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45971.589053124997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45971.589053124997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45971.589053124997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45971.589053124997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45971.589053124997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45971.589053124997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45971.589053124997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45971.589053124997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45971.589053124997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45971.589053124997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45971.589053124997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45971.589053124997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45971.589053124997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45971.589053124997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45971.589053124997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45971.589053124997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45971.589053124997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45971.589053124997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45971.589053124997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45971.589053124997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45971.589053124997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45971.589053124997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45971.589053124997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45971.589053124997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45971.589053124997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45971.589053124997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45971.589053124997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45971.589053124997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45971.589053124997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45971.589053124997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45971.589053124997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45971.589053124997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45971.589053124997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45971.589053124997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45971.589053124997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45971.589053124997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45971.589053124997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45971.589053124997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45971.589053124997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45971.589053124997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45971.589053124997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45971.589053124997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45971.589053124997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45971.589053124997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45971.589053124997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45971.589053124997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45971.589053124997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45971.589053124997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45971.589053124997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45971.589053124997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45971.589053124997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45971.589053124997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45971.589053124997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45971.589053124997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45971.589053124997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45971.589053124997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45971.589053124997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45971.589053124997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45971.589053124997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45971.589053124997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45971.589053124997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45971.589053124997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45971.589053124997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45971.589053124997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45971.589053124997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45971.589053124997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45971.589053124997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45971.589053124997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45971.589053124997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45971.589053124997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45971.589053124997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45971.589053124997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45971.589053124997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45971.589053124997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45971.589053124997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45971.589053124997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45971.589053124997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45971.589053124997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45971.589053124997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45971.589053124997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45971.589053124997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45971.589053124997</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