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38" documentId="120_S{2AC9BD13-BADA-5192-A53E-5A8FF88502F6}" xr6:coauthVersionLast="47" xr6:coauthVersionMax="47" xr10:uidLastSave="{050B38EA-10EF-4668-B147-A39C548E73F7}"/>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<sst xmlns="http://schemas.openxmlformats.org/spreadsheetml/2006/main" count="180291" uniqueCount="39129">
  <si>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</si>
  <si>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</si>
  <si>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</si>
  <si>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</si>
  <si>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</si>
  <si>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</si>
  <si>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</si>
  <si>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</si>
  <si>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</si>
  <si>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</si>
  <si>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</si>
  <si>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</si>
  <si>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</si>
  <si>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</si>
  <si>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</si>
  <si>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</si>
  <si>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</si>
  <si>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</si>
  <si>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</si>
  <si>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</si>
  <si>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</si>
  <si>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</si>
  <si>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</si>
  <si>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</si>
  <si>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</si>
  <si>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</si>
  <si>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</si>
  <si>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</si>
  <si>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</si>
  <si>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</si>
  <si>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</si>
  <si>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</si>
  <si>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</si>
  <si>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</si>
  <si>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</si>
  <si>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</si>
  <si>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</si>
  <si>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</si>
  <si>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</si>
  <si>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</si>
  <si>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</si>
  <si>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</si>
  <si>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</si>
  <si>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</si>
  <si>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</si>
  <si>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</si>
  <si>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</si>
  <si>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</si>
  <si>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</si>
  <si>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</si>
  <si>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</si>
  <si>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</si>
  <si>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</si>
  <si>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</si>
  <si>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</si>
  <si>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</si>
  <si>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</si>
  <si>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</si>
  <si>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</si>
  <si>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</si>
  <si>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</si>
  <si>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</si>
  <si>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</si>
  <si>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</si>
  <si>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</si>
  <si>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</si>
  <si>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</si>
  <si>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</si>
  <si>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</si>
  <si>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</si>
  <si>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</si>
  <si>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</si>
  <si>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</si>
  <si>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</si>
  <si>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</si>
  <si>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</si>
  <si>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</si>
  <si>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</si>
  <si>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</si>
  <si>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</si>
  <si>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</si>
  <si>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</si>
  <si>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</si>
  <si>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</si>
  <si>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</si>
  <si>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</si>
  <si>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</si>
  <si>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</si>
  <si>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</si>
  <si>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</si>
  <si>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</si>
  <si>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</si>
  <si>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</si>
  <si>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</si>
  <si>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</si>
  <si>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</si>
  <si>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</si>
  <si>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</si>
  <si>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</si>
  <si>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</si>
  <si>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</si>
  <si>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</si>
  <si>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</si>
  <si>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</si>
  <si>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</si>
  <si>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</si>
  <si>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</si>
  <si>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</si>
  <si>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</si>
  <si>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</si>
  <si>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</si>
  <si>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</si>
  <si>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</si>
  <si>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</si>
  <si>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</si>
  <si>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</si>
  <si>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</si>
  <si>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</si>
  <si>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</si>
  <si>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</si>
  <si>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</si>
  <si>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</si>
  <si>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</si>
  <si>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</si>
  <si>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</si>
  <si>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</si>
  <si>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</si>
  <si>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</si>
  <si>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</si>
  <si>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</si>
  <si>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</si>
  <si>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</si>
  <si>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</si>
  <si>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</si>
  <si>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</si>
  <si>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</si>
  <si>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</si>
  <si>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</si>
  <si>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</si>
  <si>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</si>
  <si>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</si>
  <si>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</si>
  <si>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</si>
  <si>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</si>
  <si>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</si>
  <si>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</si>
  <si>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</si>
  <si>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</si>
  <si>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</si>
  <si>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</si>
  <si>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</si>
  <si>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</si>
  <si>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</si>
  <si>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</si>
  <si>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</si>
  <si>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</si>
  <si>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</si>
  <si>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</si>
  <si>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</si>
  <si>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</si>
  <si>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</si>
  <si>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</si>
  <si>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</si>
  <si>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</si>
  <si>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</si>
  <si>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</si>
  <si>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</si>
  <si>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</si>
  <si>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</si>
  <si>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</si>
  <si>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</si>
  <si>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</si>
  <si>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</si>
  <si>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</si>
  <si>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</si>
  <si>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</si>
  <si>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</si>
  <si>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</si>
  <si>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</si>
  <si>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</si>
  <si>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</si>
  <si>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</si>
  <si>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</si>
  <si>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</si>
  <si>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</si>
  <si>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</si>
  <si>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</si>
  <si>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</si>
  <si>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</si>
  <si>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</si>
  <si>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</si>
  <si>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</si>
  <si>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</si>
  <si>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</si>
  <si>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</si>
  <si>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</si>
  <si>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</si>
  <si>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</si>
  <si>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</si>
  <si>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</si>
  <si>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</si>
  <si>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</si>
  <si>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</si>
  <si>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</si>
  <si>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</si>
  <si>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</si>
  <si>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</si>
  <si>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</si>
  <si>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</si>
  <si>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</si>
  <si>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</si>
  <si>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</si>
  <si>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</si>
  <si>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</si>
  <si>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</si>
  <si>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</si>
  <si>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</si>
  <si>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</si>
  <si>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</si>
  <si>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</si>
  <si>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</si>
  <si>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</si>
  <si>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</si>
  <si>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</si>
  <si>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</si>
  <si>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</si>
  <si>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</si>
  <si>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</si>
  <si>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</si>
  <si>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</si>
  <si>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</si>
  <si>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</si>
  <si>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</si>
  <si>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</si>
  <si>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</si>
  <si>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</si>
  <si>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</si>
  <si>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</si>
  <si>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</si>
  <si>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</si>
  <si>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</si>
  <si>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</si>
  <si>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</si>
  <si>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</si>
  <si>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</si>
  <si>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</si>
  <si>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</si>
  <si>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</si>
  <si>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</si>
  <si>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</si>
  <si>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</si>
  <si>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</si>
  <si>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</si>
  <si>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</si>
  <si>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</si>
  <si>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</si>
  <si>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</si>
  <si>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</si>
  <si>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</si>
  <si>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</si>
  <si>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</si>
  <si>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</si>
  <si>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</si>
  <si>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</si>
  <si>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</si>
  <si>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</si>
  <si>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</si>
  <si>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</si>
  <si>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</si>
  <si>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</si>
  <si>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</si>
  <si>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</si>
  <si>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</si>
  <si>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</si>
  <si>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</si>
  <si>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</si>
  <si>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</si>
  <si>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</si>
  <si>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</si>
  <si>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</si>
  <si>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</si>
  <si>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</si>
  <si>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</si>
  <si>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</si>
  <si>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</si>
  <si>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</si>
  <si>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</si>
  <si>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</si>
  <si>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</si>
  <si>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</si>
  <si>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</si>
  <si>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</si>
  <si>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</si>
  <si>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</si>
  <si>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</si>
  <si>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</si>
  <si>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</si>
  <si>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</si>
  <si>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</si>
  <si>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</si>
  <si>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</si>
  <si>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</si>
  <si>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</si>
  <si>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</si>
  <si>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</si>
  <si>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</si>
  <si>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</si>
  <si>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</si>
  <si>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</si>
  <si>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</si>
  <si>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</si>
  <si>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</si>
  <si>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</si>
  <si>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</si>
  <si>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</si>
  <si>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</si>
  <si>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</si>
  <si>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</si>
  <si>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</si>
  <si>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</si>
  <si>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</si>
  <si>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</si>
  <si>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</si>
  <si>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</si>
  <si>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</si>
  <si>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</si>
  <si>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</si>
  <si>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</si>
  <si>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</si>
  <si>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</si>
  <si>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</si>
  <si>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</si>
  <si>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</si>
  <si>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</si>
  <si>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</si>
  <si>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</si>
  <si>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</si>
  <si>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</si>
  <si>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</si>
  <si>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</si>
  <si>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</si>
  <si>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</si>
  <si>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</si>
  <si>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</si>
  <si>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</si>
  <si>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</si>
  <si>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</si>
  <si>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</si>
  <si>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</si>
  <si>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</si>
  <si>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</si>
  <si>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</si>
  <si>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</si>
  <si>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</si>
  <si>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</si>
  <si>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</si>
  <si>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</si>
  <si>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</si>
  <si>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</si>
  <si>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</si>
  <si>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</si>
  <si>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</si>
  <si>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</si>
  <si>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</si>
  <si>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</si>
  <si>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</si>
  <si>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</si>
  <si>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</si>
  <si>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</si>
  <si>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</si>
  <si>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</si>
  <si>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</si>
  <si>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</si>
  <si>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</si>
  <si>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</si>
  <si>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</si>
  <si>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</si>
  <si>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</si>
  <si>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</si>
  <si>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</si>
  <si>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</si>
  <si>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</si>
  <si>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</si>
  <si>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</si>
  <si>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</si>
  <si>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</si>
  <si>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</si>
  <si>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</si>
  <si>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</si>
  <si>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</si>
  <si>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</si>
  <si>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</si>
  <si>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</si>
  <si>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</si>
  <si>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</si>
  <si>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</si>
  <si>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</si>
  <si>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</si>
  <si>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</si>
  <si>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</si>
  <si>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</si>
  <si>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</si>
  <si>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</si>
  <si>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</si>
  <si>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</si>
  <si>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</si>
  <si>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</si>
  <si>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</si>
  <si>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</si>
  <si>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</si>
  <si>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</si>
  <si>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</si>
  <si>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</si>
  <si>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</si>
  <si>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</si>
  <si>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</si>
  <si>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</si>
  <si>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</si>
  <si>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</si>
  <si>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</si>
  <si>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</si>
  <si>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</si>
  <si>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</si>
  <si>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</si>
  <si>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</si>
  <si>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</si>
  <si>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</si>
  <si>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</si>
  <si>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</si>
  <si>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</si>
  <si>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</si>
  <si>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</si>
  <si>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</si>
  <si>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</si>
  <si>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</si>
  <si>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</si>
  <si>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</si>
  <si>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</si>
  <si>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</si>
  <si>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</si>
  <si>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</si>
  <si>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</si>
  <si>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</si>
  <si>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</si>
  <si>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</si>
  <si>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</si>
  <si>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</si>
  <si>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</si>
  <si>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</si>
  <si>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</si>
  <si>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</si>
  <si>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</si>
  <si>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</si>
  <si>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</si>
  <si>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</si>
  <si>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</si>
  <si>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</si>
  <si>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</si>
  <si>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</si>
  <si>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</si>
  <si>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</si>
  <si>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</si>
  <si>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</si>
  <si>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</si>
  <si>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</si>
  <si>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</si>
  <si>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</si>
  <si>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</si>
  <si>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</si>
  <si>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</si>
  <si>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</si>
  <si>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</si>
  <si>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</si>
  <si>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</si>
  <si>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</si>
  <si>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</si>
  <si>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</si>
  <si>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</si>
  <si>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</si>
  <si>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</si>
  <si>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</si>
  <si>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</si>
  <si>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</si>
  <si>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</si>
  <si>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</si>
  <si>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</si>
  <si>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</si>
  <si>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</si>
  <si>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</si>
  <si>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</si>
  <si>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</si>
  <si>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</si>
  <si>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</si>
  <si>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</si>
  <si>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</si>
  <si>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</si>
  <si>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</si>
  <si>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</si>
  <si>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</si>
  <si>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</si>
  <si>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</si>
  <si>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</si>
  <si>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</si>
  <si>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</si>
  <si>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</si>
  <si>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</si>
  <si>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</si>
  <si>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</si>
  <si>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</si>
  <si>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</si>
  <si>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</si>
  <si>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</si>
  <si>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</si>
  <si>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</si>
  <si>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</si>
  <si>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</si>
  <si>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</si>
  <si>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</si>
  <si>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</si>
  <si>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</si>
  <si>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</si>
  <si>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</si>
  <si>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</si>
  <si>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</si>
  <si>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</si>
  <si>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</si>
  <si>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</si>
  <si>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</si>
  <si>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</si>
  <si>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</si>
  <si>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</si>
  <si>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</si>
  <si>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</si>
  <si>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</si>
  <si>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</si>
  <si>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</si>
  <si>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</si>
  <si>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</si>
  <si>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</si>
  <si>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</si>
  <si>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</si>
  <si>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</si>
  <si>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</si>
  <si>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</si>
  <si>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</si>
  <si>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</si>
  <si>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</si>
  <si>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</si>
  <si>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</si>
  <si>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</si>
  <si>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</si>
  <si>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</si>
  <si>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</si>
  <si>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</si>
  <si>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</si>
  <si>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</si>
  <si>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</si>
  <si>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</si>
  <si>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</si>
  <si>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</si>
  <si>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</si>
  <si>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</si>
  <si>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</si>
  <si>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</si>
  <si>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</si>
  <si>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</si>
  <si>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</si>
  <si>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</si>
  <si>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</si>
  <si>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</si>
  <si>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</si>
  <si>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</si>
  <si>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</si>
  <si>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</si>
  <si>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</si>
  <si>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</si>
  <si>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</si>
  <si>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</si>
  <si>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</si>
  <si>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</si>
  <si>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</si>
  <si>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</si>
  <si>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</si>
  <si>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</si>
  <si>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</si>
  <si>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</si>
  <si>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</si>
  <si>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</si>
  <si>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</si>
  <si>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</si>
  <si>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</si>
  <si>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</si>
  <si>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</si>
  <si>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</si>
  <si>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</si>
  <si>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</si>
  <si>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</si>
  <si>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</si>
  <si>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</si>
  <si>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</si>
  <si>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</si>
  <si>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</si>
  <si>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</si>
  <si>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</si>
  <si>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</si>
  <si>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</si>
  <si>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</si>
  <si>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</si>
  <si>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</si>
  <si>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</si>
  <si>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</si>
  <si>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</si>
  <si>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</si>
  <si>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</si>
  <si>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</si>
  <si>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</si>
  <si>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</si>
  <si>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</si>
  <si>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</si>
  <si>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</si>
  <si>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</si>
  <si>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</si>
  <si>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</si>
  <si>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</si>
  <si>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</si>
  <si>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</si>
  <si>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</si>
  <si>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</si>
  <si>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</si>
  <si>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</si>
  <si>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</si>
  <si>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</si>
  <si>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</si>
  <si>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</si>
  <si>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</si>
  <si>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</si>
  <si>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</si>
  <si>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</si>
  <si>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</si>
  <si>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</si>
  <si>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</si>
  <si>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</si>
  <si>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</si>
  <si>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</si>
  <si>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</si>
  <si>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</si>
  <si>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</si>
  <si>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</si>
  <si>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</si>
  <si>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</si>
  <si>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</si>
  <si>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</si>
  <si>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</si>
  <si>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</si>
  <si>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</si>
  <si>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</si>
  <si>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</si>
  <si>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</si>
  <si>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</si>
  <si>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</si>
  <si>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</si>
  <si>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</si>
  <si>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</si>
  <si>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</si>
  <si>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</si>
  <si>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</si>
  <si>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</si>
  <si>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</si>
  <si>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</si>
  <si>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</si>
  <si>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</si>
  <si>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</si>
  <si>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</si>
  <si>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</si>
  <si>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</si>
  <si>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</si>
  <si>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</si>
  <si>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</si>
  <si>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</si>
  <si>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</si>
  <si>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</si>
  <si>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</si>
  <si>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</si>
  <si>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</si>
  <si>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</si>
  <si>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</si>
  <si>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</si>
  <si>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</si>
  <si>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</si>
  <si>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</si>
  <si>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</si>
  <si>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</si>
  <si>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</si>
  <si>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</si>
  <si>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</si>
  <si>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</si>
  <si>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</si>
  <si>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</si>
  <si>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</si>
  <si>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</si>
  <si>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</si>
  <si>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</si>
  <si>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</si>
  <si>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</si>
  <si>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</si>
  <si>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</si>
  <si>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</si>
  <si>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</si>
  <si>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</si>
  <si>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</si>
  <si>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</si>
  <si>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</si>
  <si>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</si>
  <si>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</si>
  <si>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</si>
  <si>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</si>
  <si>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</si>
  <si>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</si>
  <si>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</si>
  <si>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</si>
  <si>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</si>
  <si>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</si>
  <si>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</si>
  <si>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</si>
  <si>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</si>
  <si>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</si>
  <si>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</si>
  <si>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</si>
  <si>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</si>
  <si>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</si>
  <si>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</si>
  <si>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</si>
  <si>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</si>
  <si>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</si>
  <si>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</si>
  <si>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</si>
  <si>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</si>
  <si>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</si>
  <si>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</si>
  <si>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</si>
  <si>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</si>
  <si>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</si>
  <si>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</si>
  <si>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</si>
  <si>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</si>
  <si>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</si>
  <si>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</si>
  <si>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</si>
  <si>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</si>
  <si>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</si>
  <si>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</si>
  <si>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</si>
  <si>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</si>
  <si>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</si>
  <si>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</si>
  <si>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</si>
  <si>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</si>
  <si>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</si>
  <si>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</si>
  <si>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</si>
  <si>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</si>
  <si>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</si>
  <si>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</si>
  <si>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</si>
  <si>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</si>
  <si>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</si>
  <si>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</si>
  <si>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</si>
  <si>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</si>
  <si>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</si>
  <si>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</si>
  <si>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</si>
  <si>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</si>
  <si>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</si>
  <si>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</si>
  <si>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</si>
  <si>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</si>
  <si>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</si>
  <si>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</si>
  <si>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</si>
  <si>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</si>
  <si>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</si>
  <si>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</si>
  <si>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</si>
  <si>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</si>
  <si>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</si>
  <si>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</si>
  <si>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</si>
  <si>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</si>
  <si>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</si>
  <si>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</si>
  <si>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</si>
  <si>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</si>
  <si>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</si>
  <si>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</si>
  <si>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</si>
  <si>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</si>
  <si>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</si>
  <si>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</si>
  <si>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</si>
  <si>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</si>
  <si>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</si>
  <si>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</si>
  <si>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</si>
  <si>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</si>
  <si>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</si>
  <si>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</si>
  <si>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</si>
  <si>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</si>
  <si>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</si>
  <si>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</si>
  <si>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</si>
  <si>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</si>
  <si>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</si>
  <si>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</si>
  <si>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</si>
  <si>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</si>
  <si>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</si>
  <si>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</si>
  <si>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</si>
  <si>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</si>
  <si>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</si>
  <si>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</si>
  <si>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</si>
  <si>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</si>
  <si>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</si>
  <si>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</si>
  <si>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</si>
  <si>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</si>
  <si>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</si>
  <si>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</si>
  <si>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</si>
  <si>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</si>
  <si>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</si>
  <si>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</si>
  <si>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</si>
  <si>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</si>
  <si>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</si>
  <si>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</si>
  <si>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</si>
  <si>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</si>
  <si>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</si>
  <si>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</si>
  <si>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</si>
  <si>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</si>
  <si>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</si>
  <si>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</si>
  <si>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</si>
  <si>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</si>
  <si>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</si>
  <si>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</si>
  <si>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</si>
  <si>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</si>
  <si>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</si>
  <si>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</si>
  <si>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</si>
  <si>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</si>
  <si>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</si>
  <si>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</si>
  <si>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</si>
  <si>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</si>
  <si>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</si>
  <si>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</si>
  <si>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</si>
  <si>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</si>
  <si>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</si>
  <si>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</si>
  <si>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</si>
  <si>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</si>
  <si>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</si>
  <si>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</si>
  <si>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</si>
  <si>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</si>
  <si>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</si>
  <si>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</si>
  <si>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</si>
  <si>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</si>
  <si>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</si>
  <si>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</si>
  <si>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</si>
  <si>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</si>
  <si>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</si>
  <si>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</si>
  <si>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</si>
  <si>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</si>
  <si>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</si>
  <si>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</si>
  <si>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</si>
  <si>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</si>
  <si>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</si>
  <si>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</si>
  <si>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</si>
  <si>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</si>
  <si>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</si>
  <si>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</si>
  <si>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</si>
  <si>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</si>
  <si>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</si>
  <si>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</si>
  <si>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</si>
  <si>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</si>
  <si>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</si>
  <si>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</si>
  <si>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</si>
  <si>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</si>
  <si>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</si>
  <si>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</si>
  <si>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</si>
  <si>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</si>
  <si>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</si>
  <si>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</si>
  <si>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</si>
  <si>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</si>
  <si>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</si>
  <si>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</si>
  <si>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</si>
  <si>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</si>
  <si>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</si>
  <si>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</si>
  <si>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</si>
  <si>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</si>
  <si>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</si>
  <si>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</si>
  <si>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</si>
  <si>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</si>
  <si>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</si>
  <si>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</si>
  <si>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</si>
  <si>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</si>
  <si>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</si>
  <si>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</si>
  <si>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</si>
  <si>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</si>
  <si>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</si>
  <si>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</si>
  <si>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</si>
  <si>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</si>
  <si>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</si>
  <si>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</si>
  <si>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</si>
  <si>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</si>
  <si>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</si>
  <si>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</si>
  <si>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</si>
  <si>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</si>
  <si>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</si>
  <si>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</si>
  <si>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</si>
  <si>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</si>
  <si>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</si>
  <si>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</si>
  <si>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</si>
  <si>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</si>
  <si>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</si>
  <si>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</si>
  <si>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</si>
  <si>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</si>
  <si>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</si>
  <si>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</si>
  <si>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</si>
  <si>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</si>
  <si>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</si>
  <si>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</si>
  <si>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</si>
  <si>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</si>
  <si>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</si>
  <si>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</si>
  <si>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</si>
  <si>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</si>
  <si>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</si>
  <si>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</si>
  <si>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</si>
  <si>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</si>
  <si>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</si>
  <si>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</si>
  <si>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</si>
  <si>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</si>
  <si>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</si>
  <si>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</si>
  <si>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</si>
  <si>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</si>
  <si>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</si>
  <si>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</si>
  <si>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</si>
  <si>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</si>
  <si>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</si>
  <si>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</si>
  <si>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</si>
  <si>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</si>
  <si>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</si>
  <si>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</si>
  <si>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</si>
  <si>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</si>
  <si>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</si>
  <si>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</si>
  <si>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</si>
  <si>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</si>
  <si>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</si>
  <si>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</si>
  <si>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</si>
  <si>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</si>
  <si>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</si>
  <si>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</si>
  <si>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</si>
  <si>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</si>
  <si>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</si>
  <si>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</si>
  <si>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</si>
  <si>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</si>
  <si>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</si>
  <si>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</si>
  <si>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</si>
  <si>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</si>
  <si>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</si>
  <si>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</si>
  <si>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</si>
  <si>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</si>
  <si>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</si>
  <si>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</si>
  <si>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</si>
  <si>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</si>
  <si>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</si>
  <si>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</si>
  <si>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</si>
  <si>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</si>
  <si>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</si>
  <si>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</si>
  <si>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</si>
  <si>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</si>
  <si>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</si>
  <si>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</si>
  <si>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</si>
  <si>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</si>
  <si>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</si>
  <si>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</si>
  <si>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</si>
  <si>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</si>
  <si>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</si>
  <si>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</si>
  <si>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</si>
  <si>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</si>
  <si>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</si>
  <si>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</si>
  <si>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</si>
  <si>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</si>
  <si>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</si>
  <si>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</si>
  <si>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</si>
  <si>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</si>
  <si>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</si>
  <si>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</si>
  <si>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</si>
  <si>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</si>
  <si>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</si>
  <si>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</si>
  <si>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</si>
  <si>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</si>
  <si>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</si>
  <si>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</si>
  <si>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</si>
  <si>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</si>
  <si>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</si>
  <si>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</si>
  <si>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</si>
  <si>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</si>
  <si>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</si>
  <si>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</si>
  <si>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</si>
  <si>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</si>
  <si>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</si>
  <si>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</si>
  <si>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</si>
  <si>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</si>
  <si>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</si>
  <si>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</si>
  <si>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</si>
  <si>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</si>
  <si>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</si>
  <si>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</si>
  <si>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</si>
  <si>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</si>
  <si>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</si>
  <si>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</si>
  <si>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</si>
  <si>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</si>
  <si>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</si>
  <si>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</si>
  <si>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</si>
  <si>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</si>
  <si>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</si>
  <si>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</si>
  <si>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</si>
  <si>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</si>
  <si>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</si>
  <si>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</si>
  <si>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</si>
  <si>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</si>
  <si>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</si>
  <si>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</si>
  <si>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</si>
  <si>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</si>
  <si>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</si>
  <si>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</si>
  <si>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</si>
  <si>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</si>
  <si>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</si>
  <si>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</si>
  <si>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</si>
  <si>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</si>
  <si>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</si>
  <si>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</si>
  <si>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</si>
  <si>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</si>
  <si>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</si>
  <si>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</si>
  <si>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</si>
  <si>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</si>
  <si>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</si>
  <si>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</si>
  <si>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</si>
  <si>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</si>
  <si>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</si>
  <si>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</si>
  <si>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</si>
  <si>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</si>
  <si>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</si>
  <si>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</si>
  <si>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</si>
  <si>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</si>
  <si>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</si>
  <si>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</si>
  <si>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</si>
  <si>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</si>
  <si>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</si>
  <si>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</si>
  <si>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</si>
  <si>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</si>
  <si>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</si>
  <si>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</si>
  <si>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</si>
  <si>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</si>
  <si>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</si>
  <si>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</si>
  <si>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</si>
  <si>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</si>
  <si>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</si>
  <si>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</si>
  <si>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</si>
  <si>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</si>
  <si>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</si>
  <si>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</si>
  <si>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</si>
  <si>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</si>
  <si>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</si>
  <si>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</si>
  <si>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</si>
  <si>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</si>
  <si>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</si>
  <si>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</si>
  <si>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</si>
  <si>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</si>
  <si>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</si>
  <si>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</si>
  <si>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</si>
  <si>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</si>
  <si>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</si>
  <si>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</si>
  <si>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</si>
  <si>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</si>
  <si>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</si>
  <si>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</si>
  <si>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</si>
  <si>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</si>
  <si>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</si>
  <si>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</si>
  <si>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</si>
  <si>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</si>
  <si>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</si>
  <si>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</si>
  <si>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</si>
  <si>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</si>
  <si>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</si>
  <si>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</si>
  <si>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</si>
  <si>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</si>
  <si>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</si>
  <si>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</si>
  <si>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</si>
  <si>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</si>
  <si>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</si>
  <si>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</si>
  <si>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</si>
  <si>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</si>
  <si>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</si>
  <si>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</si>
  <si>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</si>
  <si>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</si>
  <si>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</si>
  <si>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</si>
  <si>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</si>
  <si>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</si>
  <si>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</si>
  <si>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</si>
  <si>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</si>
  <si>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</si>
  <si>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</si>
  <si>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</si>
  <si>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</si>
  <si>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</si>
  <si>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</si>
  <si>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</si>
  <si>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</si>
  <si>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</si>
  <si>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</si>
  <si>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</si>
  <si>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</si>
  <si>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</si>
  <si>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</si>
  <si>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</si>
  <si>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</si>
  <si>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</si>
  <si>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</si>
  <si>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</si>
  <si>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</si>
  <si>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</si>
  <si>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</si>
  <si>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</si>
  <si>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</si>
  <si>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</si>
  <si>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</si>
  <si>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</si>
  <si>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</si>
  <si>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</si>
  <si>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</si>
  <si>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</si>
  <si>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</si>
  <si>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</si>
  <si>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</si>
  <si>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</si>
  <si>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</si>
  <si>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</si>
  <si>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</si>
  <si>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</si>
  <si>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</si>
  <si>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</si>
  <si>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</si>
  <si>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</si>
  <si>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</si>
  <si>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</si>
  <si>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</si>
  <si>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</si>
  <si>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</si>
  <si>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</si>
  <si>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</si>
  <si>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</si>
  <si>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</si>
  <si>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</si>
  <si>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</si>
  <si>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</si>
  <si>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</si>
  <si>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</si>
  <si>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</si>
  <si>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</si>
  <si>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</si>
  <si>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</si>
  <si>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</si>
  <si>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</si>
  <si>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</si>
  <si>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</si>
  <si>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</si>
  <si>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</si>
  <si>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</si>
  <si>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</si>
  <si>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</si>
  <si>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</si>
  <si>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</si>
  <si>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</si>
  <si>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</si>
  <si>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</si>
  <si>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</si>
  <si>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</si>
  <si>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</si>
  <si>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</si>
  <si>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</si>
  <si>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</si>
  <si>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</si>
  <si>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</si>
  <si>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</si>
  <si>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</si>
  <si>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</si>
  <si>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</si>
  <si>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</si>
  <si>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</si>
  <si>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</si>
  <si>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</si>
  <si>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</si>
  <si>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</si>
  <si>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</si>
  <si>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</si>
  <si>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</si>
  <si>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</si>
  <si>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</si>
  <si>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</si>
  <si>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</si>
  <si>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</si>
  <si>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</si>
  <si>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</si>
  <si>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</si>
  <si>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</si>
  <si>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</si>
  <si>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</si>
  <si>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</si>
  <si>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</si>
  <si>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</si>
  <si>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</si>
  <si>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</si>
  <si>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</si>
  <si>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</si>
  <si>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</si>
  <si>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</si>
  <si>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</si>
  <si>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</si>
  <si>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</si>
  <si>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</si>
  <si>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</si>
  <si>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</si>
  <si>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</si>
  <si>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</si>
  <si>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</si>
  <si>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</si>
  <si>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</si>
  <si>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</si>
  <si>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</si>
  <si>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</si>
  <si>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</si>
  <si>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</si>
  <si>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</si>
  <si>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</si>
  <si>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</si>
  <si>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</si>
  <si>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</si>
  <si>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</si>
  <si>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</si>
  <si>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</si>
  <si>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</si>
  <si>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</si>
  <si>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</si>
  <si>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</si>
  <si>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</si>
  <si>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</si>
  <si>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</si>
  <si>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</si>
  <si>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</si>
  <si>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</si>
  <si>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</si>
  <si>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</si>
  <si>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</si>
  <si>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</si>
  <si>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</si>
  <si>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</si>
  <si>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</si>
  <si>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</si>
  <si>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</si>
  <si>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</si>
  <si>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</si>
  <si>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</si>
  <si>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</si>
  <si>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</si>
  <si>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</si>
  <si>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</si>
  <si>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</si>
  <si>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</si>
  <si>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</si>
  <si>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</si>
  <si>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</si>
  <si>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</si>
  <si>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</si>
  <si>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</si>
  <si>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</si>
  <si>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</si>
  <si>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</si>
  <si>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</si>
  <si>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</si>
  <si>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</si>
  <si>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</si>
  <si>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</si>
  <si>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</si>
  <si>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</si>
  <si>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</si>
  <si>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</si>
  <si>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</si>
  <si>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</si>
  <si>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</si>
  <si>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</si>
  <si>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</si>
  <si>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</si>
  <si>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</si>
  <si>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</si>
  <si>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</si>
  <si>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</si>
  <si>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</si>
  <si>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</si>
  <si>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</si>
  <si>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</si>
  <si>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</si>
  <si>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</si>
  <si>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</si>
  <si>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</si>
  <si>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</si>
  <si>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</si>
  <si>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</si>
  <si>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</si>
  <si>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</si>
  <si>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</si>
  <si>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</si>
  <si>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</si>
  <si>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</si>
  <si>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</si>
  <si>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</si>
  <si>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</si>
  <si>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</si>
  <si>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</si>
  <si>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</si>
  <si>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</si>
  <si>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</si>
  <si>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</si>
  <si>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</si>
  <si>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</si>
  <si>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</si>
  <si>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</si>
  <si>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</si>
  <si>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</si>
  <si>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</si>
  <si>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</si>
  <si>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</si>
  <si>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</si>
  <si>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</si>
  <si>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</si>
  <si>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</si>
  <si>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</si>
  <si>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</si>
  <si>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</si>
  <si>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</si>
  <si>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</si>
  <si>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</si>
  <si>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</si>
  <si>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</si>
  <si>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</si>
  <si>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</si>
  <si>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</si>
  <si>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</si>
  <si>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</si>
  <si>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</si>
  <si>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</si>
  <si>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</si>
  <si>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</si>
  <si>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</si>
  <si>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</si>
  <si>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</si>
  <si>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</si>
  <si>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</si>
  <si>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</si>
  <si>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</si>
  <si>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</si>
  <si>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</si>
  <si>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</si>
  <si>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</si>
  <si>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</si>
  <si>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</si>
  <si>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</si>
  <si>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</si>
  <si>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</si>
  <si>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</si>
  <si>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</si>
  <si>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</si>
  <si>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</si>
  <si>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</si>
  <si>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</si>
  <si>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</si>
  <si>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</si>
  <si>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</si>
  <si>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</si>
  <si>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</si>
  <si>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</si>
  <si>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</si>
  <si>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</si>
  <si>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</si>
  <si>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</si>
  <si>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</si>
  <si>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</si>
  <si>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</si>
  <si>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</si>
  <si>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</si>
  <si>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</si>
  <si>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</si>
  <si>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</si>
  <si>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</si>
  <si>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</si>
  <si>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</si>
  <si>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</si>
  <si>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</si>
  <si>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</si>
  <si>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</si>
  <si>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</si>
  <si>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</si>
  <si>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</si>
  <si>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</si>
  <si>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</si>
  <si>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</si>
  <si>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</si>
  <si>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</si>
  <si>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</si>
  <si>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</si>
  <si>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</si>
  <si>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</si>
  <si>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</si>
  <si>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</si>
  <si>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</si>
  <si>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</si>
  <si>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</si>
  <si>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</si>
  <si>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</si>
  <si>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</si>
  <si>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</si>
  <si>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</si>
  <si>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</si>
  <si>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</si>
  <si>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</si>
  <si>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</si>
  <si>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</si>
  <si>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</si>
  <si>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</si>
  <si>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</si>
  <si>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</si>
  <si>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</si>
  <si>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</si>
  <si>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</si>
  <si>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</si>
  <si>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</si>
  <si>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</si>
  <si>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</si>
  <si>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</si>
  <si>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</si>
  <si>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</si>
  <si>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</si>
  <si>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</si>
  <si>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</si>
  <si>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</si>
  <si>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</si>
  <si>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</si>
  <si>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</si>
  <si>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</si>
  <si>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</si>
  <si>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</si>
  <si>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</si>
  <si>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</si>
  <si>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</si>
  <si>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</si>
  <si>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</si>
  <si>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</si>
  <si>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</si>
  <si>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</si>
  <si>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</si>
  <si>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</si>
  <si>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</si>
  <si>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</si>
  <si>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</si>
  <si>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</si>
  <si>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</si>
  <si>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</si>
  <si>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</si>
  <si>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</si>
  <si>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</si>
  <si>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</si>
  <si>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</si>
  <si>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</si>
  <si>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</si>
  <si>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</si>
  <si>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</si>
  <si>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</si>
  <si>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</si>
  <si>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</si>
  <si>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</si>
  <si>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</si>
  <si>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</si>
  <si>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</si>
  <si>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</si>
  <si>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</si>
  <si>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</si>
  <si>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</si>
  <si>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</si>
  <si>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</si>
  <si>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</si>
  <si>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</si>
  <si>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</si>
  <si>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</si>
  <si>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</si>
  <si>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</si>
  <si>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</si>
  <si>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</si>
  <si>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</si>
  <si>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</si>
  <si>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</si>
  <si>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</si>
  <si>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</si>
  <si>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</si>
  <si>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</si>
  <si>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</si>
  <si>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</si>
  <si>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</si>
  <si>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</si>
  <si>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</si>
  <si>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</si>
  <si>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</si>
  <si>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</si>
  <si>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</si>
  <si>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</si>
  <si>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</si>
  <si>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</si>
  <si>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</si>
  <si>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</si>
  <si>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</si>
  <si>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</si>
  <si>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</si>
  <si>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</si>
  <si>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</si>
  <si>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</si>
  <si>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</si>
  <si>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</si>
  <si>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</si>
  <si>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</si>
  <si>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</si>
  <si>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</si>
  <si>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</si>
  <si>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</si>
  <si>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</si>
  <si>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</si>
  <si>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</si>
  <si>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</si>
  <si>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</si>
  <si>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</si>
  <si>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</si>
  <si>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</si>
  <si>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</si>
  <si>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</si>
  <si>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</si>
  <si>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</si>
  <si>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</si>
  <si>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</si>
  <si>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</si>
  <si>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</si>
  <si>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</si>
  <si>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</si>
  <si>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</si>
  <si>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</si>
  <si>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</si>
  <si>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</si>
  <si>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</si>
  <si>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</si>
  <si>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</si>
  <si>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</si>
  <si>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</si>
  <si>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</si>
  <si>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</si>
  <si>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</si>
  <si>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</si>
  <si>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</si>
  <si>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</si>
  <si>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</si>
  <si>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</si>
  <si>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</si>
  <si>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</si>
  <si>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</si>
  <si>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</si>
  <si>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</si>
  <si>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</si>
  <si>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</si>
  <si>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</si>
  <si>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</si>
  <si>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</si>
  <si>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</si>
  <si>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</si>
  <si>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</si>
  <si>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</si>
  <si>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</si>
  <si>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</si>
  <si>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</si>
  <si>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</si>
  <si>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</si>
  <si>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</si>
  <si>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</si>
  <si>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</si>
  <si>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</si>
  <si>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</si>
  <si>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</si>
  <si>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</si>
  <si>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</si>
  <si>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</si>
  <si>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</si>
  <si>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</si>
  <si>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</si>
  <si>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</si>
  <si>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</si>
  <si>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</si>
  <si>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</si>
  <si>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</si>
  <si>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</si>
  <si>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</si>
  <si>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</si>
  <si>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</si>
  <si>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</si>
  <si>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</si>
  <si>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</si>
  <si>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</si>
  <si>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</si>
  <si>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</si>
  <si>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</si>
  <si>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</si>
  <si>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</si>
  <si>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</si>
  <si>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</si>
  <si>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</si>
  <si>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</si>
  <si>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</si>
  <si>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</si>
  <si>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</si>
  <si>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</si>
  <si>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</si>
  <si>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</si>
  <si>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</si>
  <si>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</si>
  <si>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</si>
  <si>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</si>
  <si>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</si>
  <si>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</si>
  <si>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</si>
  <si>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</si>
  <si>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</si>
  <si>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</si>
  <si>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</si>
  <si>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</si>
  <si>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</si>
  <si>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</si>
  <si>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</si>
  <si>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</si>
  <si>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</si>
  <si>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</si>
  <si>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</si>
  <si>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</si>
  <si>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</si>
  <si>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</si>
  <si>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</si>
  <si>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</si>
  <si>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</si>
  <si>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</si>
  <si>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</si>
  <si>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</si>
  <si>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</si>
  <si>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</si>
  <si>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</si>
  <si>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</si>
  <si>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</si>
  <si>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</si>
  <si>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</si>
  <si>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</si>
  <si>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</si>
  <si>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</si>
  <si>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</si>
  <si>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</si>
  <si>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</si>
  <si>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</si>
  <si>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</si>
  <si>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</si>
  <si>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</si>
  <si>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</si>
  <si>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</si>
  <si>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</si>
  <si>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</si>
  <si>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</si>
  <si>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</si>
  <si>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</si>
  <si>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</si>
  <si>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</si>
  <si>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</si>
  <si>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</si>
  <si>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</si>
  <si>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</si>
  <si>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</si>
  <si>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</si>
  <si>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</si>
  <si>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</si>
  <si>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</si>
  <si>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</si>
  <si>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</si>
  <si>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</si>
  <si>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</si>
  <si>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</si>
  <si>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</si>
  <si>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</si>
  <si>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</si>
  <si>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</si>
  <si>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</si>
  <si>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</si>
  <si>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</si>
  <si>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</si>
  <si>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</si>
  <si>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</si>
  <si>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</si>
  <si>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</si>
  <si>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</si>
  <si>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</si>
  <si>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</si>
  <si>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</si>
  <si>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</si>
  <si>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</si>
  <si>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</si>
  <si>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</si>
  <si>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</si>
  <si>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</si>
  <si>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</si>
  <si>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</si>
  <si>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</si>
  <si>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</si>
  <si>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</si>
  <si>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</si>
  <si>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</si>
  <si>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</si>
  <si>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</si>
  <si>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</si>
  <si>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</si>
  <si>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</si>
  <si>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</si>
  <si>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</si>
  <si>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</si>
  <si>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</si>
  <si>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</si>
  <si>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</si>
  <si>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</si>
  <si>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</si>
  <si>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</si>
  <si>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</si>
  <si>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</si>
  <si>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</si>
  <si>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</si>
  <si>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</si>
  <si>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</si>
  <si>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</si>
  <si>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</si>
  <si>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</si>
  <si>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</si>
  <si>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</si>
  <si>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</si>
  <si>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</si>
  <si>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</si>
  <si>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</si>
  <si>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</si>
  <si>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</si>
  <si>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</si>
  <si>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</si>
  <si>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</si>
  <si>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</si>
  <si>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</si>
  <si>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</si>
  <si>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</si>
  <si>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</si>
  <si>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</si>
  <si>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</si>
  <si>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</si>
  <si>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</si>
  <si>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</si>
  <si>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</si>
  <si>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</si>
  <si>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</si>
  <si>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</si>
  <si>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</si>
  <si>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</si>
  <si>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</si>
  <si>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</si>
  <si>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</si>
  <si>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</si>
  <si>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</si>
  <si>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</si>
  <si>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</si>
  <si>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</si>
  <si>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</si>
  <si>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</si>
  <si>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</si>
  <si>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</si>
  <si>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</si>
  <si>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</si>
  <si>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</si>
  <si>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</si>
  <si>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</si>
  <si>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</si>
  <si>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</si>
  <si>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</si>
  <si>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</si>
  <si>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</si>
  <si>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</si>
  <si>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</si>
  <si>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</si>
  <si>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</si>
  <si>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</si>
  <si>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</si>
  <si>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</si>
  <si>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</si>
  <si>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</si>
  <si>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</si>
  <si>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</si>
  <si>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</si>
  <si>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</si>
  <si>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</si>
  <si>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</si>
  <si>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</si>
  <si>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</si>
  <si>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</si>
  <si>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</si>
  <si>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</si>
  <si>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</si>
  <si>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</si>
  <si>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</si>
  <si>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</si>
  <si>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</si>
  <si>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</si>
  <si>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</si>
  <si>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</si>
  <si>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</si>
  <si>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</si>
  <si>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</si>
  <si>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</si>
  <si>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</si>
  <si>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</si>
  <si>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</si>
  <si>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</si>
  <si>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</si>
  <si>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</si>
  <si>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</si>
  <si>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</si>
  <si>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</si>
  <si>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</si>
  <si>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</si>
  <si>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</si>
  <si>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</si>
  <si>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</si>
  <si>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</si>
  <si>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</si>
  <si>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</si>
  <si>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</si>
  <si>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</si>
  <si>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</si>
  <si>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</si>
  <si>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</si>
  <si>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</si>
  <si>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</si>
  <si>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</si>
  <si>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</si>
  <si>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</si>
  <si>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</si>
  <si>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</si>
  <si>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</si>
  <si>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</si>
  <si>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</si>
  <si>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</si>
  <si>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</si>
  <si>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</si>
  <si>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</si>
  <si>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</si>
  <si>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</si>
  <si>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</si>
  <si>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</si>
  <si>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</si>
  <si>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</si>
  <si>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</si>
  <si>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</si>
  <si>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</si>
  <si>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</si>
  <si>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</si>
  <si>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</si>
  <si>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</si>
  <si>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</si>
  <si>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</si>
  <si>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</si>
  <si>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</si>
  <si>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</si>
  <si>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</si>
  <si>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</si>
  <si>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</si>
  <si>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</si>
  <si>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</si>
  <si>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</si>
  <si>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</si>
  <si>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</si>
  <si>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</si>
  <si>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</si>
  <si>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</si>
  <si>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</si>
  <si>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</si>
  <si>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</si>
  <si>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</si>
  <si>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</si>
  <si>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</si>
  <si>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</si>
  <si>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</si>
  <si>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</si>
  <si>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</si>
  <si>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</si>
  <si>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</si>
  <si>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</si>
  <si>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</si>
  <si>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</si>
  <si>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</si>
  <si>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</si>
  <si>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</si>
  <si>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</si>
  <si>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</si>
  <si>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</si>
  <si>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</si>
  <si>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</si>
  <si>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</si>
  <si>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</si>
  <si>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</si>
  <si>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</si>
  <si>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</si>
  <si>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</si>
  <si>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</si>
  <si>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</si>
  <si>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</si>
  <si>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</si>
  <si>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</si>
  <si>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</si>
  <si>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</si>
  <si>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</si>
  <si>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</si>
  <si>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</si>
  <si>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</si>
  <si>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</si>
  <si>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</si>
  <si>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</si>
  <si>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</si>
  <si>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</si>
  <si>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</si>
  <si>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</si>
  <si>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</si>
  <si>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</si>
  <si>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</si>
  <si>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</si>
  <si>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</si>
  <si>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</si>
  <si>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</si>
  <si>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</si>
  <si>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</si>
  <si>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</si>
  <si>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</si>
  <si>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</si>
  <si>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</si>
  <si>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</si>
  <si>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</si>
  <si>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</si>
  <si>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</si>
  <si>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</si>
  <si>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</si>
  <si>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</si>
  <si>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</si>
  <si>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</si>
  <si>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</si>
  <si>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</si>
  <si>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</si>
  <si>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</si>
  <si>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</si>
  <si>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</si>
  <si>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</si>
  <si>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</si>
  <si>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</si>
  <si>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</si>
  <si>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</si>
  <si>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</si>
  <si>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</si>
  <si>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</si>
  <si>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</si>
  <si>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</si>
  <si>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</si>
  <si>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</si>
  <si>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</si>
  <si>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</si>
  <si>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</si>
  <si>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</si>
  <si>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</si>
  <si>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</si>
  <si>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</si>
  <si>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</si>
  <si>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</si>
  <si>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</si>
  <si>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</si>
  <si>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</si>
  <si>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</si>
  <si>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</si>
  <si>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</si>
  <si>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</si>
  <si>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</si>
  <si>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</si>
  <si>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</si>
  <si>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</si>
  <si>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</si>
  <si>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</si>
  <si>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</si>
  <si>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</si>
  <si>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</si>
  <si>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</si>
  <si>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</si>
  <si>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</si>
  <si>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</si>
  <si>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</si>
  <si>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</si>
  <si>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</si>
  <si>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</si>
  <si>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</si>
  <si>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</si>
  <si>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</si>
  <si>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</si>
  <si>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</si>
  <si>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</si>
  <si>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</si>
  <si>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</si>
  <si>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</si>
  <si>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</si>
  <si>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</si>
  <si>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</si>
  <si>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</si>
  <si>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</si>
  <si>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</si>
  <si>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</si>
  <si>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</si>
  <si>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</si>
  <si>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</si>
  <si>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</si>
  <si>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</si>
  <si>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</si>
  <si>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</si>
  <si>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</si>
  <si>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</si>
  <si>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</si>
  <si>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</si>
  <si>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</si>
  <si>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</si>
  <si>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</si>
  <si>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</si>
  <si>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</si>
  <si>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</si>
  <si>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</si>
  <si>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</si>
  <si>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</si>
  <si>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</si>
  <si>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</si>
  <si>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</si>
  <si>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</si>
  <si>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</si>
  <si>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</si>
  <si>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</si>
  <si>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</si>
  <si>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</si>
  <si>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</si>
  <si>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</si>
  <si>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</si>
  <si>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</si>
  <si>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</si>
  <si>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</si>
  <si>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</si>
  <si>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</si>
  <si>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</si>
  <si>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</si>
  <si>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</si>
  <si>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</si>
  <si>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</si>
  <si>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</si>
  <si>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</si>
  <si>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</si>
  <si>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</si>
  <si>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</si>
  <si>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</si>
  <si>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</si>
  <si>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</si>
  <si>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</si>
  <si>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</si>
  <si>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</si>
  <si>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</si>
  <si>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</si>
  <si>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</si>
  <si>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</si>
  <si>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</si>
  <si>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</si>
  <si>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</si>
  <si>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</si>
  <si>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</si>
  <si>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</si>
  <si>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</si>
  <si>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</si>
  <si>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</si>
  <si>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</si>
  <si>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</si>
  <si>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</si>
  <si>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</si>
  <si>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</si>
  <si>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</si>
  <si>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</si>
  <si>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</si>
  <si>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</si>
  <si>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</si>
  <si>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</si>
  <si>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</si>
  <si>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</si>
  <si>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</si>
  <si>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</si>
  <si>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</si>
  <si>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</si>
  <si>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</si>
  <si>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</si>
  <si>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</si>
  <si>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</si>
  <si>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</si>
  <si>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</si>
  <si>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</si>
  <si>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</si>
  <si>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</si>
  <si>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</si>
  <si>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</si>
  <si>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</si>
  <si>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</si>
  <si>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</si>
  <si>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</si>
  <si>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</si>
  <si>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</si>
  <si>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</si>
  <si>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</si>
  <si>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</si>
  <si>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</si>
  <si>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</si>
  <si>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</si>
  <si>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</si>
  <si>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</si>
  <si>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</si>
  <si>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</si>
  <si>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</si>
  <si>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</si>
  <si>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</si>
  <si>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</si>
  <si>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</si>
  <si>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</si>
  <si>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</si>
  <si>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</si>
  <si>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</si>
  <si>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</si>
  <si>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</si>
  <si>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</si>
  <si>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</si>
  <si>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</si>
  <si>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</si>
  <si>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</si>
  <si>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</si>
  <si>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</si>
  <si>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</si>
  <si>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</si>
  <si>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</si>
  <si>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</si>
  <si>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</si>
  <si>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</si>
  <si>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</si>
  <si>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</si>
  <si>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</si>
  <si>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</si>
  <si>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</si>
  <si>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</si>
  <si>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</si>
  <si>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</si>
  <si>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</si>
  <si>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</si>
  <si>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</si>
  <si>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</si>
  <si>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</si>
  <si>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</si>
  <si>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</si>
  <si>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</si>
  <si>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</si>
  <si>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</si>
  <si>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</si>
  <si>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</si>
  <si>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</si>
  <si>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</si>
  <si>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</si>
  <si>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</si>
  <si>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</si>
  <si>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</si>
  <si>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</si>
  <si>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</si>
  <si>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</si>
  <si>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</si>
  <si>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</si>
  <si>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</si>
  <si>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</si>
  <si>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</si>
  <si>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</si>
  <si>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</si>
  <si>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</si>
  <si>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</si>
  <si>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</si>
  <si>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</si>
  <si>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</si>
  <si>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</si>
  <si>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</si>
  <si>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</si>
  <si>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</si>
  <si>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</si>
  <si>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</si>
  <si>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</si>
  <si>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</si>
  <si>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</si>
  <si>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</si>
  <si>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</si>
  <si>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</si>
  <si>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</si>
  <si>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</si>
  <si>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</si>
  <si>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</si>
  <si>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</si>
  <si>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</si>
  <si>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</si>
  <si>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</si>
  <si>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</si>
  <si>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</si>
  <si>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</si>
  <si>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</si>
  <si>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</si>
  <si>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</si>
  <si>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</si>
  <si>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</si>
  <si>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</si>
  <si>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</si>
  <si>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</si>
  <si>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</si>
  <si>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</si>
  <si>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</si>
  <si>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</si>
  <si>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</si>
  <si>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</si>
  <si>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</si>
  <si>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</si>
  <si>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</si>
  <si>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</si>
  <si>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</si>
  <si>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</si>
  <si>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</si>
  <si>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</si>
  <si>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</si>
  <si>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</si>
  <si>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</si>
  <si>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</si>
  <si>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</si>
  <si>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</si>
  <si>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</si>
  <si>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</si>
  <si>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</si>
  <si>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</si>
  <si>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</si>
  <si>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</si>
  <si>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</si>
  <si>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</si>
  <si>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</si>
  <si>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</si>
  <si>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</si>
  <si>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</si>
  <si>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</si>
  <si>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</si>
  <si>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</si>
  <si>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</si>
  <si>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</si>
  <si>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</si>
  <si>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</si>
  <si>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</si>
  <si>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</si>
  <si>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</si>
  <si>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</si>
  <si>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</si>
  <si>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</si>
  <si>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</si>
  <si>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</si>
  <si>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</si>
  <si>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</si>
  <si>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</si>
  <si>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</si>
  <si>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</si>
  <si>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</si>
  <si>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</si>
  <si>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</si>
  <si>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</si>
  <si>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</si>
  <si>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</si>
  <si>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</si>
  <si>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</si>
  <si>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</si>
  <si>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</si>
  <si>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</si>
  <si>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</si>
  <si>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</si>
  <si>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</si>
  <si>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</si>
  <si>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</si>
  <si>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</si>
  <si>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</si>
  <si>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</si>
  <si>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</si>
  <si>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</si>
  <si>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</si>
  <si>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</si>
  <si>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</si>
  <si>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</si>
  <si>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</si>
  <si>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</si>
  <si>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</si>
  <si>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</si>
  <si>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</si>
  <si>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</si>
  <si>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</si>
  <si>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</si>
  <si>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</si>
  <si>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</si>
  <si>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</si>
  <si>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</si>
  <si>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</si>
  <si>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</si>
  <si>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</si>
  <si>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</si>
  <si>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</si>
  <si>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</si>
  <si>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</si>
  <si>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</si>
  <si>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</si>
  <si>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</si>
  <si>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</si>
  <si>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</si>
  <si>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</si>
  <si>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</si>
  <si>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</si>
  <si>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</si>
  <si>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</si>
  <si>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</si>
  <si>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</si>
  <si>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</si>
  <si>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</si>
  <si>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</si>
  <si>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</si>
  <si>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</si>
  <si>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</si>
  <si>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</si>
  <si>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</si>
  <si>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</si>
  <si>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</si>
  <si>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</si>
  <si>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</si>
  <si>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</si>
  <si>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</si>
  <si>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</si>
  <si>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</si>
  <si>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</si>
  <si>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</si>
  <si>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</si>
  <si>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</si>
  <si>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</si>
  <si>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</si>
  <si>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</si>
  <si>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</si>
  <si>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</si>
  <si>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</si>
  <si>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</si>
  <si>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</si>
  <si>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</si>
  <si>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</si>
  <si>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</si>
  <si>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</si>
  <si>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</si>
  <si>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</si>
  <si>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</si>
  <si>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</si>
  <si>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</si>
  <si>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</si>
  <si>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</si>
  <si>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</si>
  <si>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</si>
  <si>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</si>
  <si>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</si>
  <si>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</si>
  <si>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</si>
  <si>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</si>
  <si>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</si>
  <si>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</si>
  <si>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</si>
  <si>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</si>
  <si>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</si>
  <si>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</si>
  <si>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</si>
  <si>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</si>
  <si>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</si>
  <si>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</si>
  <si>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</si>
  <si>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</si>
  <si>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</si>
  <si>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</si>
  <si>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</si>
  <si>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</si>
  <si>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</si>
  <si>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</si>
  <si>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</si>
  <si>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</si>
  <si>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</si>
  <si>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</si>
  <si>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</si>
  <si>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</si>
  <si>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</si>
  <si>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</si>
  <si>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</si>
  <si>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</si>
  <si>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</si>
  <si>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</si>
  <si>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</si>
  <si>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</si>
  <si>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</si>
  <si>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</si>
  <si>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</si>
  <si>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</si>
  <si>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</si>
  <si>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</si>
  <si>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</si>
  <si>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</si>
  <si>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</si>
  <si>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</si>
  <si>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</si>
  <si>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</si>
  <si>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</si>
  <si>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</si>
  <si>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</si>
  <si>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</si>
  <si>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</si>
  <si>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</si>
  <si>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</si>
  <si>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</si>
  <si>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</si>
  <si>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</si>
  <si>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</si>
  <si>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</si>
  <si>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</si>
  <si>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</si>
  <si>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</si>
  <si>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</si>
  <si>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</si>
  <si>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</si>
  <si>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</si>
  <si>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</si>
  <si>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</si>
  <si>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</si>
  <si>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</si>
  <si>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</si>
  <si>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</si>
  <si>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</si>
  <si>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</si>
  <si>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</si>
  <si>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</si>
  <si>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</si>
  <si>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</si>
  <si>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</si>
  <si>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</si>
  <si>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</si>
  <si>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</si>
  <si>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</si>
  <si>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</si>
  <si>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</si>
  <si>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</si>
  <si>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</si>
  <si>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</si>
  <si>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</si>
  <si>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</si>
  <si>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</si>
  <si>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</si>
  <si>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</si>
  <si>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</si>
  <si>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</si>
  <si>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</si>
  <si>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</si>
  <si>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</si>
  <si>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</si>
  <si>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</si>
  <si>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</si>
  <si>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</si>
  <si>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</si>
  <si>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</si>
  <si>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</si>
  <si>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</si>
  <si>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</si>
  <si>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</si>
  <si>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</si>
  <si>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</si>
  <si>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</si>
  <si>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</si>
  <si>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</si>
  <si>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</si>
  <si>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</si>
  <si>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</si>
  <si>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</si>
  <si>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</si>
  <si>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</si>
  <si>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</si>
  <si>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</si>
  <si>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</si>
  <si>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</si>
  <si>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</si>
  <si>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</si>
  <si>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</si>
  <si>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</si>
  <si>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</si>
  <si>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</si>
  <si>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</si>
  <si>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</si>
  <si>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</si>
  <si>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</si>
  <si>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</si>
  <si>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</si>
  <si>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</si>
  <si>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</si>
  <si>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</si>
  <si>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</si>
  <si>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</si>
  <si>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</si>
  <si>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</si>
  <si>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</si>
  <si>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</si>
  <si>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</si>
  <si>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</si>
  <si>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</si>
  <si>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</si>
  <si>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</si>
  <si>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</si>
  <si>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</si>
  <si>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</si>
  <si>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</si>
  <si>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</si>
  <si>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</si>
  <si>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</si>
  <si>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</si>
  <si>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</si>
  <si>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</si>
  <si>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</si>
  <si>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</si>
  <si>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</si>
  <si>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</si>
  <si>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</si>
  <si>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</si>
  <si>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</si>
  <si>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</si>
  <si>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</si>
  <si>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</si>
  <si>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</si>
  <si>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</si>
  <si>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</si>
  <si>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</si>
  <si>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</si>
  <si>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</si>
  <si>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</si>
  <si>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</si>
  <si>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</si>
  <si>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</si>
  <si>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</si>
  <si>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</si>
  <si>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</si>
  <si>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</si>
  <si>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</si>
  <si>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</si>
  <si>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</si>
  <si>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</si>
  <si>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</si>
  <si>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</si>
  <si>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</si>
  <si>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</si>
  <si>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</si>
  <si>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</si>
  <si>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</si>
  <si>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</si>
  <si>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</si>
  <si>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</si>
  <si>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</si>
  <si>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</si>
  <si>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</si>
  <si>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</si>
  <si>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</si>
  <si>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</si>
  <si>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</si>
  <si>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</si>
  <si>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</si>
  <si>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</si>
  <si>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</si>
  <si>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</si>
  <si>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</si>
  <si>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</si>
  <si>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</si>
  <si>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</si>
  <si>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</si>
  <si>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</si>
  <si>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</si>
  <si>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</si>
  <si>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</si>
  <si>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</si>
  <si>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</si>
  <si>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</si>
  <si>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</si>
  <si>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</si>
  <si>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</si>
  <si>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</si>
  <si>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</si>
  <si>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</si>
  <si>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</si>
  <si>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</si>
  <si>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</si>
  <si>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</si>
  <si>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</si>
  <si>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</si>
  <si>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</si>
  <si>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</si>
  <si>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</si>
  <si>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</si>
  <si>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</si>
  <si>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</si>
  <si>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</si>
  <si>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</si>
  <si>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</si>
  <si>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</si>
  <si>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</si>
  <si>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</si>
  <si>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</si>
  <si>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</si>
  <si>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</si>
  <si>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</si>
  <si>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</si>
  <si>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</si>
  <si>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</si>
  <si>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</si>
  <si>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</si>
  <si>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</si>
  <si>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</si>
  <si>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</si>
  <si>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</si>
  <si>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</si>
  <si>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</si>
  <si>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</si>
  <si>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</si>
  <si>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</si>
  <si>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</si>
  <si>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</si>
  <si>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</si>
  <si>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</si>
  <si>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</si>
  <si>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</si>
  <si>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</si>
  <si>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</si>
  <si>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</si>
  <si>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</si>
  <si>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</si>
  <si>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</si>
  <si>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</si>
  <si>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</si>
  <si>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</si>
  <si>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</si>
  <si>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</si>
  <si>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</si>
  <si>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</si>
  <si>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</si>
  <si>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</si>
  <si>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</si>
  <si>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</si>
  <si>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</si>
  <si>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</si>
  <si>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</si>
  <si>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</si>
  <si>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</si>
  <si>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</si>
  <si>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</si>
  <si>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</si>
  <si>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</si>
  <si>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</si>
  <si>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</si>
  <si>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</si>
  <si>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</si>
  <si>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</si>
  <si>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</si>
  <si>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</si>
  <si>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</si>
  <si>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</si>
  <si>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</si>
  <si>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</si>
  <si>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</si>
  <si>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</si>
  <si>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</si>
  <si>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</si>
  <si>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</si>
  <si>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</si>
  <si>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</si>
  <si>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</si>
  <si>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</si>
  <si>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</si>
  <si>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</si>
  <si>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</si>
  <si>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</si>
  <si>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</si>
  <si>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</si>
  <si>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</si>
  <si>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</si>
  <si>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</si>
  <si>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</si>
  <si>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</si>
  <si>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</si>
  <si>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</si>
  <si>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</si>
  <si>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</si>
  <si>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</si>
  <si>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</si>
  <si>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</si>
  <si>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</si>
  <si>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</si>
  <si>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</si>
  <si>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</si>
  <si>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</si>
  <si>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</si>
  <si>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</si>
  <si>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</si>
  <si>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</si>
  <si>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</si>
  <si>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</si>
  <si>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</si>
  <si>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</si>
  <si>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</si>
  <si>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</si>
  <si>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</si>
  <si>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</si>
  <si>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</si>
  <si>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</si>
  <si>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</si>
  <si>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</si>
  <si>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</si>
  <si>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</si>
  <si>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</si>
  <si>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</si>
  <si>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</si>
  <si>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</si>
  <si>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</si>
  <si>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</si>
  <si>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</si>
  <si>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</si>
  <si>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</si>
  <si>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</si>
  <si>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</si>
  <si>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</si>
  <si>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</si>
  <si>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</si>
  <si>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</si>
  <si>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</si>
  <si>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</si>
  <si>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</si>
  <si>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</si>
  <si>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</si>
  <si>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</si>
  <si>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</si>
  <si>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</si>
  <si>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</si>
  <si>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</si>
  <si>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</si>
  <si>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</si>
  <si>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</si>
  <si>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</si>
  <si>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</si>
  <si>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</si>
  <si>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</si>
  <si>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</si>
  <si>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</si>
  <si>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</si>
  <si>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</si>
  <si>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</si>
  <si>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</si>
  <si>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</si>
  <si>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</si>
  <si>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</si>
  <si>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</si>
  <si>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</si>
  <si>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</si>
  <si>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</si>
  <si>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</si>
  <si>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</si>
  <si>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</si>
  <si>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</si>
  <si>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</si>
  <si>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</si>
  <si>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</si>
  <si>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</si>
  <si>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</si>
  <si>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</si>
  <si>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</si>
  <si>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</si>
  <si>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</si>
  <si>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</si>
  <si>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</si>
  <si>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</si>
  <si>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</si>
  <si>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</si>
  <si>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</si>
  <si>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</si>
  <si>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</si>
  <si>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</si>
  <si>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</si>
  <si>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</si>
  <si>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</si>
  <si>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</si>
  <si>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</si>
  <si>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</si>
  <si>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</si>
  <si>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</si>
  <si>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</si>
  <si>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</si>
  <si>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</si>
  <si>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</si>
  <si>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</si>
  <si>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</si>
  <si>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</si>
  <si>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</si>
  <si>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</si>
  <si>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</si>
  <si>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</si>
  <si>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</si>
  <si>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</si>
  <si>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</si>
  <si>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</si>
  <si>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</si>
  <si>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</si>
  <si>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</si>
  <si>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</si>
  <si>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</si>
  <si>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</si>
  <si>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</si>
  <si>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</si>
  <si>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</si>
  <si>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</si>
  <si>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</si>
  <si>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</si>
  <si>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</si>
  <si>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</si>
  <si>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</si>
  <si>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</si>
  <si>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</si>
  <si>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</si>
  <si>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</si>
  <si>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</si>
  <si>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</si>
  <si>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</si>
  <si>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</si>
  <si>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</si>
  <si>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</si>
  <si>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</si>
  <si>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</si>
  <si>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</si>
  <si>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</si>
  <si>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</si>
  <si>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</si>
  <si>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</si>
  <si>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</si>
  <si>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</si>
  <si>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</si>
  <si>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</si>
  <si>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</si>
  <si>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</si>
  <si>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</si>
  <si>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</si>
  <si>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</si>
  <si>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</si>
  <si>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</si>
  <si>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</si>
  <si>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</si>
  <si>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</si>
  <si>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</si>
  <si>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</si>
  <si>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</si>
  <si>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</si>
  <si>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</si>
  <si>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</si>
  <si>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</si>
  <si>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</si>
  <si>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</si>
  <si>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</si>
  <si>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</si>
  <si>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</si>
  <si>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</si>
  <si>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</si>
  <si>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</si>
  <si>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</si>
  <si>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</si>
  <si>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</si>
  <si>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</si>
  <si>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</si>
  <si>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</si>
  <si>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</si>
  <si>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</si>
  <si>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</si>
  <si>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</si>
  <si>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</si>
  <si>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</si>
  <si>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</si>
  <si>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</si>
  <si>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</si>
  <si>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</si>
  <si>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</si>
  <si>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</si>
  <si>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</si>
  <si>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</si>
  <si>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</si>
  <si>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</si>
  <si>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</si>
  <si>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</si>
  <si>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</si>
  <si>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</si>
  <si>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</si>
  <si>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</si>
  <si>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</si>
  <si>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</si>
  <si>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</si>
  <si>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</si>
  <si>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</si>
  <si>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</si>
  <si>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</si>
  <si>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</si>
  <si>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</si>
  <si>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</si>
  <si>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</si>
  <si>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</si>
  <si>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</si>
  <si>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</si>
  <si>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</si>
  <si>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</si>
  <si>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</si>
  <si>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</si>
  <si>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</si>
  <si>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</si>
  <si>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</si>
  <si>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</si>
  <si>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</si>
  <si>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</si>
  <si>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</si>
  <si>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</si>
  <si>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</si>
  <si>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</si>
  <si>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</si>
  <si>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</si>
  <si>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</si>
  <si>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</si>
  <si>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</si>
  <si>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</si>
  <si>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</si>
  <si>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</si>
  <si>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</si>
  <si>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</si>
  <si>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</si>
  <si>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</si>
  <si>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</si>
  <si>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</si>
  <si>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</si>
  <si>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</si>
  <si>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</si>
  <si>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</si>
  <si>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</si>
  <si>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</si>
  <si>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</si>
  <si>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</si>
  <si>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</si>
  <si>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</si>
  <si>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</si>
  <si>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</si>
  <si>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</si>
  <si>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</si>
  <si>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</si>
  <si>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</si>
  <si>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</si>
  <si>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</si>
  <si>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</si>
  <si>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</si>
  <si>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</si>
  <si>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</si>
  <si>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</si>
  <si>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</si>
  <si>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</si>
  <si>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</si>
  <si>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</si>
  <si>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</si>
  <si>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</si>
  <si>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</si>
  <si>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</si>
  <si>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</si>
  <si>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</si>
  <si>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</si>
  <si>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</si>
  <si>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</si>
  <si>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</si>
  <si>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</si>
  <si>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</si>
  <si>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</si>
  <si>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</si>
  <si>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</si>
  <si>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</si>
  <si>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</si>
  <si>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</si>
  <si>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</si>
  <si>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</si>
  <si>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</si>
  <si>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</si>
  <si>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</si>
  <si>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</si>
  <si>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</si>
  <si>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</si>
  <si>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</si>
  <si>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</si>
  <si>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</si>
  <si>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</si>
  <si>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</si>
  <si>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</si>
  <si>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</si>
  <si>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</si>
  <si>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</si>
  <si>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</si>
  <si>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</si>
  <si>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</si>
  <si>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</si>
  <si>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</si>
  <si>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</si>
  <si>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</si>
  <si>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</si>
  <si>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</si>
  <si>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</si>
  <si>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</si>
  <si>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</si>
  <si>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</si>
  <si>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</si>
  <si>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</si>
  <si>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</si>
  <si>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</si>
  <si>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</si>
  <si>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</si>
  <si>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</si>
  <si>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</si>
  <si>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</si>
  <si>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</si>
  <si>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</si>
  <si>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</si>
  <si>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</si>
  <si>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</si>
  <si>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</si>
  <si>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</si>
  <si>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</si>
  <si>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</si>
  <si>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</si>
  <si>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</si>
  <si>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</si>
  <si>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</si>
  <si>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</si>
  <si>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</si>
  <si>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</si>
  <si>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</si>
  <si>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</si>
  <si>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</si>
  <si>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</si>
  <si>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</si>
  <si>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</si>
  <si>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</si>
  <si>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</si>
  <si>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</si>
  <si>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</si>
  <si>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</si>
  <si>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</si>
  <si>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</si>
  <si>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</si>
  <si>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</si>
  <si>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</si>
  <si>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</si>
  <si>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</si>
  <si>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</si>
  <si>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</si>
  <si>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</si>
  <si>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</si>
  <si>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</si>
  <si>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</si>
  <si>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</si>
  <si>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</si>
  <si>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</si>
  <si>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</si>
  <si>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</si>
  <si>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</si>
  <si>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</si>
  <si>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</si>
  <si>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</si>
  <si>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</si>
  <si>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</si>
  <si>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</si>
  <si>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</si>
  <si>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</si>
  <si>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</si>
  <si>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</si>
  <si>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</si>
  <si>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</si>
  <si>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</si>
  <si>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</si>
  <si>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</si>
  <si>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</si>
  <si>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</si>
  <si>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</si>
  <si>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</si>
  <si>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</si>
  <si>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</si>
  <si>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</si>
  <si>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</si>
  <si>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</si>
  <si>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</si>
  <si>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</si>
  <si>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</si>
  <si>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</si>
  <si>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</si>
  <si>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</si>
  <si>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</si>
  <si>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</si>
  <si>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</si>
  <si>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</si>
  <si>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</si>
  <si>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</si>
  <si>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</si>
  <si>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</si>
  <si>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</si>
  <si>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</si>
  <si>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</si>
  <si>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</si>
  <si>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</si>
  <si>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</si>
  <si>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</si>
  <si>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</si>
  <si>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</si>
  <si>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</si>
  <si>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</si>
  <si>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</si>
  <si>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</si>
  <si>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</si>
  <si>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</si>
  <si>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</si>
  <si>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</si>
  <si>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</si>
  <si>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</si>
  <si>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</si>
  <si>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</si>
  <si>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</si>
  <si>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</si>
  <si>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</si>
  <si>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</si>
  <si>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</si>
  <si>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</si>
  <si>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</si>
  <si>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</si>
  <si>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</si>
  <si>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</si>
  <si>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</si>
  <si>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</si>
  <si>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</si>
  <si>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</si>
  <si>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</si>
  <si>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</si>
  <si>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</si>
  <si>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</si>
  <si>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</si>
  <si>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</si>
  <si>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</si>
  <si>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</si>
  <si>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</si>
  <si>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</si>
  <si>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</si>
  <si>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</si>
  <si>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</si>
  <si>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</si>
  <si>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</si>
  <si>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</si>
  <si>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</si>
  <si>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</si>
  <si>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</si>
  <si>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</si>
  <si>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</si>
  <si>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</si>
  <si>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</si>
  <si>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</si>
  <si>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</si>
  <si>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</si>
  <si>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</si>
  <si>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</si>
  <si>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</si>
  <si>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</si>
  <si>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</si>
  <si>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</si>
  <si>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</si>
  <si>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</si>
  <si>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</si>
  <si>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</si>
  <si>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</si>
  <si>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</si>
  <si>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</si>
  <si>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</si>
  <si>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</si>
  <si>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</si>
  <si>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</si>
  <si>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</si>
  <si>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</si>
  <si>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</si>
  <si>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</si>
  <si>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</si>
  <si>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</si>
  <si>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</si>
  <si>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</si>
  <si>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</si>
  <si>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</si>
  <si>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</si>
  <si>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</si>
  <si>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</si>
  <si>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</si>
  <si>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</si>
  <si>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</si>
  <si>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</si>
  <si>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</si>
  <si>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</si>
  <si>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</si>
  <si>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</si>
  <si>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</si>
  <si>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</si>
  <si>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</si>
  <si>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</si>
  <si>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</si>
  <si>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</si>
  <si>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</si>
  <si>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</si>
  <si>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</si>
  <si>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</si>
  <si>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</si>
  <si>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</si>
  <si>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</si>
  <si>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</si>
  <si>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</si>
  <si>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</si>
  <si>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</si>
  <si>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</si>
  <si>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</si>
  <si>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</si>
  <si>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</si>
  <si>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</si>
  <si>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</si>
  <si>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</si>
  <si>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</si>
  <si>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</si>
  <si>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</si>
  <si>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</si>
  <si>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</si>
  <si>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</si>
  <si>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</si>
  <si>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</si>
  <si>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</si>
  <si>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</si>
  <si>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</si>
  <si>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</si>
  <si>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</si>
  <si>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</si>
  <si>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</si>
  <si>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</si>
  <si>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</si>
  <si>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</si>
  <si>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</si>
  <si>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</si>
  <si>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</si>
  <si>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</si>
  <si>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</si>
  <si>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</si>
  <si>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</si>
  <si>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</si>
  <si>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</si>
  <si>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</si>
  <si>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</si>
  <si>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</si>
  <si>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</si>
  <si>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</si>
  <si>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</si>
  <si>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</si>
  <si>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</si>
  <si>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</si>
  <si>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</si>
  <si>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</si>
  <si>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</si>
  <si>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</si>
  <si>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</si>
  <si>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</si>
  <si>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</si>
  <si>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</si>
  <si>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</si>
  <si>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</si>
  <si>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</si>
  <si>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</si>
  <si>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</si>
  <si>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</si>
  <si>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</si>
  <si>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</si>
  <si>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</si>
  <si>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</si>
  <si>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</si>
  <si>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</si>
  <si>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</si>
  <si>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</si>
  <si>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</si>
  <si>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</si>
  <si>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</si>
  <si>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</si>
  <si>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</si>
  <si>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</si>
  <si>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</si>
  <si>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</si>
  <si>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</si>
  <si>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</si>
  <si>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</si>
  <si>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</si>
  <si>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</si>
  <si>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</si>
  <si>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</si>
  <si>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</si>
  <si>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</si>
  <si>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</si>
  <si>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</si>
  <si>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</si>
  <si>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</si>
  <si>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</si>
  <si>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</si>
  <si>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</si>
  <si>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</si>
  <si>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</si>
  <si>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</si>
  <si>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</si>
  <si>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</si>
  <si>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</si>
  <si>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</si>
  <si>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</si>
  <si>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</si>
  <si>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</si>
  <si>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</si>
  <si>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</si>
  <si>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</si>
  <si>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</si>
  <si>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</si>
  <si>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</si>
  <si>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</si>
  <si>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</si>
  <si>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</si>
  <si>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</si>
  <si>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</si>
  <si>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</si>
  <si>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</si>
  <si>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</si>
  <si>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</si>
  <si>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</si>
  <si>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</si>
  <si>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</si>
  <si>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</si>
  <si>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</si>
  <si>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</si>
  <si>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</si>
  <si>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</si>
  <si>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</si>
  <si>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</si>
  <si>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</si>
  <si>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</si>
  <si>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</si>
  <si>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</si>
  <si>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</si>
  <si>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</si>
  <si>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</si>
  <si>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</si>
  <si>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</si>
  <si>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</si>
  <si>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</si>
  <si>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</si>
  <si>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</si>
  <si>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</si>
  <si>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</si>
  <si>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</si>
  <si>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</si>
  <si>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</si>
  <si>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</si>
  <si>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</si>
  <si>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</si>
  <si>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</si>
  <si>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</si>
  <si>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</si>
  <si>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</si>
  <si>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</si>
  <si>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</si>
  <si>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</si>
  <si>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</si>
  <si>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</si>
  <si>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</si>
  <si>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</si>
  <si>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</si>
  <si>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</si>
  <si>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</si>
  <si>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</si>
  <si>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</si>
  <si>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</si>
  <si>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</si>
  <si>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</si>
  <si>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</si>
  <si>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</si>
  <si>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</si>
  <si>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</si>
  <si>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</si>
  <si>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</si>
  <si>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</si>
  <si>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</si>
  <si>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</si>
  <si>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</si>
  <si>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</si>
  <si>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</si>
  <si>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</si>
  <si>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</si>
  <si>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</si>
  <si>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</si>
  <si>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</si>
  <si>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</si>
  <si>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</si>
  <si>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</si>
  <si>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</si>
  <si>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</si>
  <si>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</si>
  <si>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</si>
  <si>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</si>
  <si>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</si>
  <si>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</si>
  <si>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</si>
  <si>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</si>
  <si>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</si>
  <si>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</si>
  <si>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</si>
  <si>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</si>
  <si>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</si>
  <si>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</si>
  <si>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</si>
  <si>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</si>
  <si>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</si>
  <si>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</si>
  <si>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</si>
  <si>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</si>
  <si>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</si>
  <si>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</si>
  <si>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</si>
  <si>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</si>
  <si>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</si>
  <si>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</si>
  <si>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</si>
  <si>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</si>
  <si>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</si>
  <si>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</si>
  <si>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</si>
  <si>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</si>
  <si>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</si>
  <si>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</si>
  <si>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</si>
  <si>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</si>
  <si>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</si>
  <si>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</si>
  <si>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</si>
  <si>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</si>
  <si>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</si>
  <si>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</si>
  <si>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</si>
  <si>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</si>
  <si>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</si>
  <si>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</si>
  <si>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</si>
  <si>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</si>
  <si>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</si>
  <si>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</si>
  <si>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</si>
  <si>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</si>
  <si>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</si>
  <si>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</si>
  <si>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</si>
  <si>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</si>
  <si>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</si>
  <si>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</si>
  <si>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</si>
  <si>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</si>
  <si>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</si>
  <si>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</si>
  <si>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</si>
  <si>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</si>
  <si>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</si>
  <si>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</si>
  <si>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</si>
  <si>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</si>
  <si>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</si>
  <si>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</si>
  <si>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</si>
  <si>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</si>
  <si>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</si>
  <si>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</si>
  <si>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</si>
  <si>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</si>
  <si>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</si>
  <si>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</si>
  <si>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</si>
  <si>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</si>
  <si>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</si>
  <si>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</si>
  <si>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</si>
  <si>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</si>
  <si>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</si>
  <si>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</si>
  <si>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</si>
  <si>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</si>
  <si>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</si>
  <si>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</si>
  <si>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</si>
  <si>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</si>
  <si>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</si>
  <si>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</si>
  <si>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</si>
  <si>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</si>
  <si>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</si>
  <si>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</si>
  <si>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</si>
  <si>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</si>
  <si>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</si>
  <si>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</si>
  <si>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</si>
  <si>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</si>
  <si>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</si>
  <si>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</si>
  <si>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</si>
  <si>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</si>
  <si>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</si>
  <si>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</si>
  <si>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</si>
  <si>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</si>
  <si>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</si>
  <si>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</si>
  <si>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</si>
  <si>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</si>
  <si>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</si>
  <si>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</si>
  <si>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</si>
  <si>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</si>
  <si>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</si>
  <si>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</si>
  <si>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</si>
  <si>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</si>
  <si>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</si>
  <si>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</si>
  <si>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</si>
  <si>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</si>
  <si>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</si>
  <si>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</si>
  <si>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</si>
  <si>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</si>
  <si>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</si>
  <si>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</si>
  <si>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</si>
  <si>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</si>
  <si>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</si>
  <si>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</si>
  <si>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</si>
  <si>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</si>
  <si>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</si>
  <si>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</si>
  <si>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</si>
  <si>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</si>
  <si>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</si>
  <si>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</si>
  <si>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</si>
  <si>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</si>
  <si>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</si>
  <si>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</si>
  <si>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</si>
  <si>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</si>
  <si>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</si>
  <si>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</si>
  <si>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</si>
  <si>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</si>
  <si>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</si>
  <si>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</si>
  <si>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</si>
  <si>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</si>
  <si>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</si>
  <si>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</si>
  <si>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</si>
  <si>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</si>
  <si>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</si>
  <si>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</si>
  <si>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</si>
  <si>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</si>
  <si>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</si>
  <si>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</si>
  <si>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</si>
  <si>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</si>
  <si>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</si>
  <si>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</si>
  <si>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</si>
  <si>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</si>
  <si>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</si>
  <si>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</si>
  <si>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</si>
  <si>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</si>
  <si>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</si>
  <si>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</si>
  <si>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</si>
  <si>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</si>
  <si>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</si>
  <si>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</si>
  <si>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</si>
  <si>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</si>
  <si>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</si>
  <si>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</si>
  <si>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</si>
  <si>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</si>
  <si>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</si>
  <si>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</si>
  <si>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</si>
  <si>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</si>
  <si>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</si>
  <si>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</si>
  <si>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</si>
  <si>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</si>
  <si>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</si>
  <si>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</si>
  <si>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</si>
  <si>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</si>
  <si>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</si>
  <si>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</si>
  <si>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</si>
  <si>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</si>
  <si>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</si>
  <si>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</si>
  <si>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</si>
  <si>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</si>
  <si>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</si>
  <si>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</si>
  <si>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</si>
  <si>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</si>
  <si>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</si>
  <si>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</si>
  <si>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</si>
  <si>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</si>
  <si>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</si>
  <si>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</si>
  <si>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</si>
  <si>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</si>
  <si>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</si>
  <si>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</si>
  <si>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</si>
  <si>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</si>
  <si>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</si>
  <si>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</si>
  <si>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</si>
  <si>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</si>
  <si>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</si>
  <si>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</si>
  <si>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</si>
  <si>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</si>
  <si>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</si>
  <si>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</si>
  <si>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</si>
  <si>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</si>
  <si>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</si>
  <si>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</si>
  <si>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</si>
  <si>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</si>
  <si>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</si>
  <si>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</si>
  <si>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</si>
  <si>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</si>
  <si>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</si>
  <si>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</si>
  <si>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</si>
  <si>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</si>
  <si>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</si>
  <si>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</si>
  <si>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</si>
  <si>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</si>
  <si>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</si>
  <si>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</si>
  <si>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</si>
  <si>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</si>
  <si>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</si>
  <si>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</si>
  <si>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</si>
  <si>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</si>
  <si>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</si>
  <si>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</si>
  <si>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</si>
  <si>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</si>
  <si>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</si>
  <si>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</si>
  <si>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</si>
  <si>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</si>
  <si>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</si>
  <si>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</si>
  <si>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</si>
  <si>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</si>
  <si>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</si>
  <si>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</si>
  <si>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</si>
  <si>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</si>
  <si>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</si>
  <si>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</si>
  <si>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</si>
  <si>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</si>
  <si>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</si>
  <si>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</si>
  <si>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</si>
  <si>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</si>
  <si>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</si>
  <si>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</si>
  <si>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</si>
  <si>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</si>
  <si>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</si>
  <si>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</si>
  <si>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</si>
  <si>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</si>
  <si>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</si>
  <si>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</si>
  <si>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</si>
  <si>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</si>
  <si>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</si>
  <si>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</si>
  <si>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</si>
  <si>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</si>
  <si>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</si>
  <si>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</si>
  <si>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</si>
  <si>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</si>
  <si>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</si>
  <si>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</si>
  <si>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</si>
  <si>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</si>
  <si>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</si>
  <si>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</si>
  <si>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</si>
  <si>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</si>
  <si>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</si>
  <si>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</si>
  <si>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</si>
  <si>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</si>
  <si>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</si>
  <si>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</si>
  <si>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</si>
  <si>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</si>
  <si>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</si>
  <si>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</si>
  <si>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</si>
  <si>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</si>
  <si>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</si>
  <si>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</si>
  <si>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</si>
  <si>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</si>
  <si>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</si>
  <si>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</si>
  <si>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</si>
  <si>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</si>
  <si>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</si>
  <si>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</si>
  <si>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</si>
  <si>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</si>
  <si>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</si>
  <si>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</si>
  <si>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</si>
  <si>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</si>
  <si>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</si>
  <si>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</si>
  <si>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</si>
  <si>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</si>
  <si>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</si>
  <si>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</si>
  <si>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</si>
  <si>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</si>
  <si>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</si>
  <si>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</si>
  <si>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</si>
  <si>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</si>
  <si>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</si>
  <si>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</si>
  <si>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</si>
  <si>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</si>
  <si>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</si>
  <si>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</si>
  <si>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</si>
  <si>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</si>
  <si>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</si>
  <si>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</si>
  <si>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</si>
  <si>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</si>
  <si>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</si>
  <si>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</si>
  <si>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</si>
  <si>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</si>
  <si>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</si>
  <si>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</si>
  <si>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</si>
  <si>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</si>
  <si>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</si>
  <si>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</si>
  <si>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</si>
  <si>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</si>
  <si>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</si>
  <si>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</si>
  <si>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</si>
  <si>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</si>
  <si>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</si>
  <si>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</si>
  <si>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</si>
  <si>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</si>
  <si>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</si>
  <si>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</si>
  <si>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</si>
  <si>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</si>
  <si>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</si>
  <si>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</si>
  <si>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</si>
  <si>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</si>
  <si>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</si>
  <si>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</si>
  <si>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</si>
  <si>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</si>
  <si>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</si>
  <si>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</si>
  <si>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</si>
  <si>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</si>
  <si>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</si>
  <si>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</si>
  <si>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</si>
  <si>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</si>
  <si>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</si>
  <si>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</si>
  <si>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</si>
  <si>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</si>
  <si>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</si>
  <si>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</si>
  <si>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</si>
  <si>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</si>
  <si>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</si>
  <si>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</si>
  <si>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</si>
  <si>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</si>
  <si>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</si>
  <si>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</si>
  <si>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</si>
  <si>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</si>
  <si>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</si>
  <si>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</si>
  <si>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</si>
  <si>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</si>
  <si>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</si>
  <si>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</si>
  <si>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</si>
  <si>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</si>
  <si>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</si>
  <si>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</si>
  <si>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</si>
  <si>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</si>
  <si>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</si>
  <si>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</si>
  <si>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</si>
  <si>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</si>
  <si>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</si>
  <si>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</si>
  <si>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</si>
  <si>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</si>
  <si>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</si>
  <si>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</si>
  <si>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</si>
  <si>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</si>
  <si>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</si>
  <si>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</si>
  <si>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</si>
  <si>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</si>
  <si>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</si>
  <si>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</si>
  <si>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</si>
  <si>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</si>
  <si>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</si>
  <si>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</si>
  <si>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</si>
  <si>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</si>
  <si>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</si>
  <si>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</si>
  <si>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</si>
  <si>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</si>
  <si>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</si>
  <si>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</si>
  <si>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</si>
  <si>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</si>
  <si>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</si>
  <si>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</si>
  <si>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</si>
  <si>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</si>
  <si>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</si>
  <si>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</si>
  <si>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</si>
  <si>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</si>
  <si>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</si>
  <si>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</si>
  <si>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</si>
  <si>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</si>
  <si>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</si>
  <si>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</si>
  <si>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</si>
  <si>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</si>
  <si>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</si>
  <si>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</si>
  <si>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</si>
  <si>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</si>
  <si>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</si>
  <si>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</si>
  <si>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</si>
  <si>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</si>
  <si>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</si>
  <si>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</si>
  <si>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</si>
  <si>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</si>
  <si>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</si>
  <si>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</si>
  <si>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</si>
  <si>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</si>
  <si>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</si>
  <si>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</si>
  <si>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</si>
  <si>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</si>
  <si>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</si>
  <si>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</si>
  <si>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</si>
  <si>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</si>
  <si>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</si>
  <si>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</si>
  <si>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</si>
  <si>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</si>
  <si>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</si>
  <si>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</si>
  <si>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</si>
  <si>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</si>
  <si>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</si>
  <si>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</si>
  <si>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</si>
  <si>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</si>
  <si>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</si>
  <si>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</si>
  <si>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</si>
  <si>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</si>
  <si>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</si>
  <si>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</si>
  <si>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</si>
  <si>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</si>
  <si>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</si>
  <si>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</si>
  <si>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</si>
  <si>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</si>
  <si>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</si>
  <si>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</si>
  <si>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</si>
  <si>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</si>
  <si>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</si>
  <si>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</si>
  <si>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</si>
  <si>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</si>
  <si>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</si>
  <si>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</si>
  <si>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</si>
  <si>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</si>
  <si>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</si>
  <si>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</si>
  <si>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</si>
  <si>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</si>
  <si>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</si>
  <si>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</si>
  <si>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</si>
  <si>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</si>
  <si>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</si>
  <si>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</si>
  <si>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</si>
  <si>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</si>
  <si>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</si>
  <si>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</si>
  <si>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</si>
  <si>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</si>
  <si>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</si>
  <si>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</si>
  <si>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</si>
  <si>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</si>
  <si>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</si>
  <si>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</si>
  <si>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</si>
  <si>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</si>
  <si>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</si>
  <si>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</si>
  <si>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</si>
  <si>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</si>
  <si>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</si>
  <si>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</si>
  <si>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</si>
  <si>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</si>
  <si>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</si>
  <si>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</si>
  <si>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</si>
  <si>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</si>
  <si>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</si>
  <si>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</si>
  <si>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</si>
  <si>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</si>
  <si>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</si>
  <si>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</si>
  <si>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</si>
  <si>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</si>
  <si>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</si>
  <si>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</si>
  <si>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</si>
  <si>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</si>
  <si>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</si>
  <si>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</si>
  <si>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</si>
  <si>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</si>
  <si>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</si>
  <si>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</si>
  <si>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</si>
  <si>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</si>
  <si>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</si>
  <si>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</si>
  <si>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</si>
  <si>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</si>
  <si>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</si>
  <si>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</si>
  <si>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</si>
  <si>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</si>
  <si>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</si>
  <si>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</si>
  <si>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</si>
  <si>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</si>
  <si>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</si>
  <si>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</si>
  <si>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</si>
  <si>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</si>
  <si>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</si>
  <si>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</si>
  <si>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</si>
  <si>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</si>
  <si>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</si>
  <si>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</si>
  <si>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</si>
  <si>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</si>
  <si>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</si>
  <si>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</si>
  <si>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</si>
  <si>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</si>
  <si>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</si>
  <si>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</si>
  <si>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</si>
  <si>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</si>
  <si>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</si>
  <si>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</si>
  <si>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</si>
  <si>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</si>
  <si>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</si>
  <si>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</si>
  <si>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</si>
  <si>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</si>
  <si>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</si>
  <si>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</si>
  <si>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</si>
  <si>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</si>
  <si>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</si>
  <si>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</si>
  <si>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</si>
  <si>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</si>
  <si>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</si>
  <si>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</si>
  <si>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</si>
  <si>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</si>
  <si>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</si>
  <si>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</si>
  <si>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</si>
  <si>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</si>
  <si>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</si>
  <si>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</si>
  <si>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</si>
  <si>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</si>
  <si>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</si>
  <si>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</si>
  <si>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</si>
  <si>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</si>
  <si>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</si>
  <si>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</si>
  <si>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</si>
  <si>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</si>
  <si>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</si>
  <si>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</si>
  <si>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</si>
  <si>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</si>
  <si>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</si>
  <si>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</si>
  <si>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</si>
  <si>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</si>
  <si>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</si>
  <si>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</si>
  <si>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</si>
  <si>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</si>
  <si>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</si>
  <si>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</si>
  <si>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</si>
  <si>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</si>
  <si>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</si>
  <si>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</si>
  <si>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</si>
  <si>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</si>
  <si>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</si>
  <si>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</si>
  <si>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</si>
  <si>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</si>
  <si>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</si>
  <si>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</si>
  <si>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</si>
  <si>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</si>
  <si>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</si>
  <si>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</si>
  <si>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</si>
  <si>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</si>
  <si>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</si>
  <si>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</si>
  <si>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</si>
  <si>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</si>
  <si>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</si>
  <si>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</si>
  <si>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</si>
  <si>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</si>
  <si>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</si>
  <si>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</si>
  <si>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</si>
  <si>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</si>
  <si>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</si>
  <si>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</si>
  <si>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</si>
  <si>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</si>
  <si>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</si>
  <si>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</si>
  <si>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</si>
  <si>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</si>
  <si>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</si>
  <si>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</si>
  <si>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</si>
  <si>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</si>
  <si>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</si>
  <si>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</si>
  <si>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</si>
  <si>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</si>
  <si>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</si>
  <si>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</si>
  <si>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</si>
  <si>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</si>
  <si>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</si>
  <si>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</si>
  <si>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</si>
  <si>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</si>
  <si>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</si>
  <si>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</si>
  <si>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</si>
  <si>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</si>
  <si>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</si>
  <si>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</si>
  <si>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</si>
  <si>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</si>
  <si>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</si>
  <si>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</si>
  <si>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</si>
  <si>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</si>
  <si>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</si>
  <si>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</si>
  <si>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</si>
  <si>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</si>
  <si>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</si>
  <si>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</si>
  <si>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</si>
  <si>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</si>
  <si>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</si>
  <si>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</si>
  <si>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</si>
  <si>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</si>
  <si>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</si>
  <si>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</si>
  <si>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</si>
  <si>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</si>
  <si>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</si>
  <si>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</si>
  <si>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</si>
  <si>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</si>
  <si>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</si>
  <si>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</si>
  <si>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</si>
  <si>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</si>
  <si>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</si>
  <si>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</si>
  <si>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</si>
  <si>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</si>
  <si>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</si>
  <si>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</si>
  <si>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</si>
  <si>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</si>
  <si>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</si>
  <si>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</si>
  <si>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</si>
  <si>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</si>
  <si>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</si>
  <si>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</si>
  <si>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</si>
  <si>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</si>
  <si>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</si>
  <si>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</si>
  <si>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</si>
  <si>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</si>
  <si>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</si>
  <si>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</si>
  <si>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</si>
  <si>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</si>
  <si>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</si>
  <si>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</si>
  <si>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</si>
  <si>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</si>
  <si>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</si>
  <si>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</si>
  <si>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</si>
  <si>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</si>
  <si>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</si>
  <si>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</si>
  <si>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</si>
  <si>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</si>
  <si>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</si>
  <si>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</si>
  <si>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</si>
  <si>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</si>
  <si>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</si>
  <si>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</si>
  <si>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</si>
  <si>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</si>
  <si>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</si>
  <si>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</si>
  <si>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</si>
  <si>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</si>
  <si>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</si>
  <si>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</si>
  <si>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</si>
  <si>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</si>
  <si>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</si>
  <si>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</si>
  <si>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</si>
  <si>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</si>
  <si>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</si>
  <si>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</si>
  <si>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</si>
  <si>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</si>
  <si>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</si>
  <si>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</si>
  <si>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</si>
  <si>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</si>
  <si>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</si>
  <si>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</si>
  <si>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</si>
  <si>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</si>
  <si>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</si>
  <si>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</si>
  <si>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</si>
  <si>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</si>
  <si>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</si>
  <si>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</si>
  <si>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</si>
  <si>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</si>
  <si>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</si>
  <si>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</si>
  <si>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</si>
  <si>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</si>
  <si>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</si>
  <si>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</si>
  <si>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</si>
  <si>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</si>
  <si>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</si>
  <si>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</si>
  <si>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</si>
  <si>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</si>
  <si>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</si>
  <si>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</si>
  <si>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</si>
  <si>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</si>
  <si>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</si>
  <si>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</si>
  <si>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</si>
  <si>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</si>
  <si>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</si>
  <si>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</si>
  <si>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</si>
  <si>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</si>
  <si>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</si>
  <si>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</si>
  <si>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</si>
  <si>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</si>
  <si>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</si>
  <si>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</si>
  <si>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</si>
  <si>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</si>
  <si>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</si>
  <si>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</si>
  <si>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</si>
  <si>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</si>
  <si>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</si>
  <si>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</si>
  <si>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</si>
  <si>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</si>
  <si>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</si>
  <si>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</si>
  <si>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</si>
  <si>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</si>
  <si>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</si>
  <si>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</si>
  <si>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</si>
  <si>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</si>
  <si>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</si>
  <si>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</si>
  <si>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</si>
  <si>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</si>
  <si>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</si>
  <si>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</si>
  <si>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</si>
  <si>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</si>
  <si>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</si>
  <si>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</si>
  <si>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</si>
  <si>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</si>
  <si>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</si>
  <si>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</si>
  <si>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</si>
  <si>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</si>
  <si>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</si>
  <si>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</si>
  <si>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</si>
  <si>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</si>
  <si>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</si>
  <si>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</si>
  <si>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</si>
  <si>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</si>
  <si>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</si>
  <si>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</si>
  <si>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</si>
  <si>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</si>
  <si>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</si>
  <si>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</si>
  <si>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</si>
  <si>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</si>
  <si>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</si>
  <si>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</si>
  <si>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</si>
  <si>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</si>
  <si>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</si>
  <si>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</si>
  <si>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</si>
  <si>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</si>
  <si>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</si>
  <si>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</si>
  <si>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</si>
  <si>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</si>
  <si>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</si>
  <si>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</si>
  <si>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</si>
  <si>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</si>
  <si>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</si>
  <si>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</si>
  <si>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</si>
  <si>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</si>
  <si>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</si>
  <si>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</si>
  <si>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</si>
  <si>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</si>
  <si>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</si>
  <si>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</si>
  <si>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</si>
  <si>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</si>
  <si>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</si>
  <si>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</si>
  <si>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</si>
  <si>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</si>
  <si>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</si>
  <si>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</si>
  <si>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</si>
  <si>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</si>
  <si>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</si>
  <si>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</si>
  <si>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</si>
  <si>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</si>
  <si>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</si>
  <si>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</si>
  <si>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</si>
  <si>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</si>
  <si>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</si>
  <si>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</si>
  <si>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</si>
  <si>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</si>
  <si>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</si>
  <si>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</si>
  <si>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</si>
  <si>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</si>
  <si>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</si>
  <si>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</si>
  <si>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</si>
  <si>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</si>
  <si>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</si>
  <si>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</si>
  <si>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</si>
  <si>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</si>
  <si>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</si>
  <si>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</si>
  <si>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</si>
  <si>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</si>
  <si>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</si>
  <si>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</si>
  <si>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</si>
  <si>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</si>
  <si>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</si>
  <si>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</si>
  <si>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</si>
  <si>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</si>
  <si>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</si>
  <si>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</si>
  <si>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</si>
  <si>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</si>
  <si>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</si>
  <si>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</si>
  <si>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</si>
  <si>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</si>
  <si>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</si>
  <si>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</si>
  <si>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</si>
  <si>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</si>
  <si>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</si>
  <si>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</si>
  <si>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</si>
  <si>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</si>
  <si>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</si>
  <si>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</si>
  <si>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</si>
  <si>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</si>
  <si>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</si>
  <si>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</si>
  <si>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</si>
  <si>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</si>
  <si>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</si>
  <si>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</si>
  <si>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</si>
  <si>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</si>
  <si>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</si>
  <si>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</si>
  <si>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</si>
  <si>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</si>
  <si>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</si>
  <si>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</si>
  <si>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</si>
  <si>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</si>
  <si>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</si>
  <si>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</si>
  <si>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</si>
  <si>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</si>
  <si>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</si>
  <si>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</si>
  <si>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</si>
  <si>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</si>
  <si>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</si>
  <si>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</si>
  <si>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</si>
  <si>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</si>
  <si>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</si>
  <si>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</si>
  <si>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</si>
  <si>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</si>
  <si>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</si>
  <si>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</si>
  <si>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</si>
  <si>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</si>
  <si>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</si>
  <si>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</si>
  <si>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</si>
  <si>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</si>
  <si>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</si>
  <si>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</si>
  <si>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</si>
  <si>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</si>
  <si>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</si>
  <si>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</si>
  <si>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</si>
  <si>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</si>
  <si>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</si>
  <si>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</si>
  <si>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</si>
  <si>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</si>
  <si>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</si>
  <si>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</si>
  <si>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</si>
  <si>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</si>
  <si>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</si>
  <si>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</si>
  <si>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</si>
  <si>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</si>
  <si>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</si>
  <si>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</si>
  <si>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</si>
  <si>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</si>
  <si>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</si>
  <si>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</si>
  <si>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</si>
  <si>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</si>
  <si>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</si>
  <si>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</si>
  <si>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</si>
  <si>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</si>
  <si>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</si>
  <si>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</si>
  <si>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</si>
  <si>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</si>
  <si>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</si>
  <si>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</si>
  <si>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</si>
  <si>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</si>
  <si>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</si>
  <si>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</si>
  <si>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</si>
  <si>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</si>
  <si>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</si>
  <si>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</si>
  <si>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</si>
  <si>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</si>
  <si>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</si>
  <si>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</si>
  <si>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</si>
  <si>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</si>
  <si>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</si>
  <si>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</si>
  <si>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</si>
  <si>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</si>
  <si>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</si>
  <si>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</si>
  <si>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</si>
  <si>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</si>
  <si>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</si>
  <si>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</si>
  <si>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</si>
  <si>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</si>
  <si>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</si>
  <si>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</si>
  <si>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</si>
  <si>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</si>
  <si>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</si>
  <si>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</si>
  <si>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</si>
  <si>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</si>
  <si>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</si>
  <si>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</si>
  <si>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</si>
  <si>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</si>
  <si>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</si>
  <si>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</si>
  <si>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</si>
  <si>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</si>
  <si>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</si>
  <si>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</si>
  <si>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</si>
  <si>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</si>
  <si>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</si>
  <si>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</si>
  <si>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</si>
  <si>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</si>
  <si>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</si>
  <si>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</si>
  <si>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</si>
  <si>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</si>
  <si>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</si>
  <si>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</si>
  <si>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</si>
  <si>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</si>
  <si>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</si>
  <si>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</si>
  <si>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</si>
  <si>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</si>
  <si>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</si>
  <si>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</si>
  <si>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</si>
  <si>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</si>
  <si>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</si>
  <si>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</si>
  <si>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</si>
  <si>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</si>
  <si>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</si>
  <si>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</si>
  <si>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</si>
  <si>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</si>
  <si>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</si>
  <si>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</si>
  <si>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</si>
  <si>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</si>
  <si>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</si>
  <si>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</si>
  <si>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</si>
  <si>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</si>
  <si>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</si>
  <si>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</si>
  <si>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</si>
  <si>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</si>
  <si>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</si>
  <si>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</si>
  <si>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</si>
  <si>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</si>
  <si>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</si>
  <si>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</si>
  <si>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</si>
  <si>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</si>
  <si>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</si>
  <si>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</si>
  <si>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</si>
  <si>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</si>
  <si>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</si>
  <si>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</si>
  <si>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</si>
  <si>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</si>
  <si>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</si>
  <si>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</si>
  <si>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</si>
  <si>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</si>
  <si>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</si>
  <si>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</si>
  <si>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</si>
  <si>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</si>
  <si>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</si>
  <si>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</si>
  <si>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</si>
  <si>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</si>
  <si>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</si>
  <si>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</si>
  <si>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</si>
  <si>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</si>
  <si>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</si>
  <si>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</si>
  <si>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</si>
  <si>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</si>
  <si>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</si>
  <si>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</si>
  <si>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</si>
  <si>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</si>
  <si>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</si>
  <si>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</si>
  <si>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</si>
  <si>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</si>
  <si>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</si>
  <si>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</si>
  <si>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</si>
  <si>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</si>
  <si>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</si>
  <si>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</si>
  <si>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</si>
  <si>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</si>
  <si>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</si>
  <si>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</si>
  <si>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</si>
  <si>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</si>
  <si>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</si>
  <si>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</si>
  <si>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</si>
  <si>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</si>
  <si>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</si>
  <si>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</si>
  <si>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</si>
  <si>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</si>
  <si>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</si>
  <si>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</si>
  <si>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</si>
  <si>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</si>
  <si>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</si>
  <si>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</si>
  <si>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</si>
  <si>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</si>
  <si>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</si>
  <si>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</si>
  <si>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</si>
  <si>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</si>
  <si>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</si>
  <si>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</si>
  <si>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</si>
  <si>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</si>
  <si>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</si>
  <si>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</si>
  <si>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</si>
  <si>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</si>
  <si>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</si>
  <si>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</si>
  <si>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</si>
  <si>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</si>
  <si>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</si>
  <si>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</si>
  <si>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</si>
  <si>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</si>
  <si>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</si>
  <si>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</si>
  <si>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</si>
  <si>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</si>
  <si>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</si>
  <si>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</si>
  <si>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</si>
  <si>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</si>
  <si>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</si>
  <si>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</si>
  <si>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</si>
  <si>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</si>
  <si>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</si>
  <si>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</si>
  <si>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</si>
  <si>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</si>
  <si>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</si>
  <si>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</si>
  <si>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</si>
  <si>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</si>
  <si>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</si>
  <si>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</si>
  <si>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</si>
  <si>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</si>
  <si>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</si>
  <si>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</si>
  <si>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</si>
  <si>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</si>
  <si>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</si>
  <si>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</si>
  <si>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</si>
  <si>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</si>
  <si>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</si>
  <si>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</si>
  <si>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</si>
  <si>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</si>
  <si>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</si>
  <si>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</si>
  <si>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</si>
  <si>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</si>
  <si>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</si>
  <si>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</si>
  <si>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</si>
  <si>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</si>
  <si>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</si>
  <si>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</si>
  <si>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</si>
  <si>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</si>
  <si>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</si>
  <si>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</si>
  <si>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</si>
  <si>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</si>
  <si>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</si>
  <si>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</si>
  <si>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</si>
  <si>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</si>
  <si>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</si>
  <si>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</si>
  <si>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</si>
  <si>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</si>
  <si>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</si>
  <si>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</si>
  <si>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</si>
  <si>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</si>
  <si>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</si>
  <si>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</si>
  <si>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</si>
  <si>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</si>
  <si>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</si>
  <si>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</si>
  <si>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</si>
  <si>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</si>
  <si>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</si>
  <si>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</si>
  <si>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</si>
  <si>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</si>
  <si>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</si>
  <si>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</si>
  <si>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</si>
  <si>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</si>
  <si>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</si>
  <si>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</si>
  <si>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</si>
  <si>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</si>
  <si>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</si>
  <si>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</si>
  <si>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</si>
  <si>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</si>
  <si>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</si>
  <si>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</si>
  <si>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</si>
  <si>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</si>
  <si>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</si>
  <si>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</si>
  <si>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</si>
  <si>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</si>
  <si>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</si>
  <si>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</si>
  <si>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</si>
  <si>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</si>
  <si>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</si>
  <si>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</si>
  <si>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</si>
  <si>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</si>
  <si>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</si>
  <si>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</si>
  <si>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</si>
  <si>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</si>
  <si>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</si>
  <si>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</si>
  <si>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</si>
  <si>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</si>
  <si>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</si>
  <si>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</si>
  <si>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</si>
  <si>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</si>
  <si>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</si>
  <si>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</si>
  <si>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</si>
  <si>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</si>
  <si>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</si>
  <si>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</si>
  <si>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</si>
  <si>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</si>
  <si>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</si>
  <si>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</si>
  <si>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</si>
  <si>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</si>
  <si>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</si>
  <si>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</si>
  <si>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</si>
  <si>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</si>
  <si>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</si>
  <si>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</si>
  <si>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</si>
  <si>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</si>
  <si>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</si>
  <si>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</si>
  <si>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</si>
  <si>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</si>
  <si>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</si>
  <si>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</si>
  <si>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</si>
  <si>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</si>
  <si>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</si>
  <si>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</si>
  <si>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</si>
  <si>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</si>
  <si>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</si>
  <si>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</si>
  <si>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</si>
  <si>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</si>
  <si>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</si>
  <si>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</si>
  <si>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</si>
  <si>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</si>
  <si>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</si>
  <si>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</si>
  <si>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</si>
  <si>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</si>
  <si>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</si>
  <si>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</si>
  <si>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</si>
  <si>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</si>
  <si>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</si>
  <si>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</si>
  <si>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</si>
  <si>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</si>
  <si>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</si>
  <si>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</si>
  <si>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</si>
  <si>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</si>
  <si>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</si>
  <si>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</si>
  <si>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</si>
  <si>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</si>
  <si>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</si>
  <si>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</si>
  <si>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</si>
  <si>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</si>
  <si>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</si>
  <si>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</si>
  <si>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</si>
  <si>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</si>
  <si>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</si>
  <si>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</si>
  <si>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</si>
  <si>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</si>
  <si>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</si>
  <si>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</si>
  <si>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</si>
  <si>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</si>
  <si>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</si>
  <si>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</si>
  <si>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</si>
  <si>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</si>
  <si>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</si>
  <si>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</si>
  <si>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</si>
  <si>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</si>
  <si>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</si>
  <si>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</si>
  <si>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</si>
  <si>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</si>
  <si>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</si>
  <si>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</si>
  <si>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</si>
  <si>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</si>
  <si>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</si>
  <si>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</si>
  <si>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</si>
  <si>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</si>
  <si>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</si>
  <si>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</si>
  <si>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</si>
  <si>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</si>
  <si>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</si>
  <si>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</si>
  <si>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</si>
  <si>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</si>
  <si>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</si>
  <si>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</si>
  <si>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</si>
  <si>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</si>
  <si>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</si>
  <si>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</si>
  <si>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</si>
  <si>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</si>
  <si>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</si>
  <si>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</si>
  <si>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</si>
  <si>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</si>
  <si>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</si>
  <si>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</si>
  <si>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</si>
  <si>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</si>
  <si>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</si>
  <si>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</si>
  <si>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</si>
  <si>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</si>
  <si>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</si>
  <si>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</si>
  <si>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</si>
  <si>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</si>
  <si>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</si>
  <si>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</si>
  <si>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</si>
  <si>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</si>
  <si>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</si>
  <si>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</si>
  <si>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</si>
  <si>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</si>
  <si>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</si>
  <si>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</si>
  <si>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</si>
  <si>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</si>
  <si>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</si>
  <si>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</si>
  <si>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</si>
  <si>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</si>
  <si>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</si>
  <si>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</si>
  <si>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</si>
  <si>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</si>
  <si>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</si>
  <si>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</si>
  <si>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</si>
  <si>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</si>
  <si>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</si>
  <si>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</si>
  <si>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</si>
  <si>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</si>
  <si>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</si>
  <si>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</si>
  <si>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</si>
  <si>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</si>
  <si>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</si>
  <si>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</si>
  <si>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</si>
  <si>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</si>
  <si>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</si>
  <si>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</si>
  <si>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</si>
  <si>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</si>
  <si>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</si>
  <si>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</si>
  <si>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</si>
  <si>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</si>
  <si>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</si>
  <si>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</si>
  <si>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</si>
  <si>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</si>
  <si>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</si>
  <si>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</si>
  <si>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</si>
  <si>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</si>
  <si>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</si>
  <si>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</si>
  <si>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</si>
  <si>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</si>
  <si>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</si>
  <si>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</si>
  <si>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</si>
  <si>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</si>
  <si>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</si>
  <si>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</si>
  <si>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</si>
  <si>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</si>
  <si>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</si>
  <si>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</si>
  <si>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</si>
  <si>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</si>
  <si>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</si>
  <si>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</si>
  <si>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</si>
  <si>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</si>
  <si>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</si>
  <si>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</si>
  <si>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</si>
  <si>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</si>
  <si>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</si>
  <si>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</si>
  <si>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</si>
  <si>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</si>
  <si>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</si>
  <si>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</si>
  <si>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</si>
  <si>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</si>
  <si>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</si>
  <si>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</si>
  <si>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</si>
  <si>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</si>
  <si>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</si>
  <si>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</si>
  <si>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</si>
  <si>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</si>
  <si>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</si>
  <si>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</si>
  <si>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</si>
  <si>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</si>
  <si>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</si>
  <si>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</si>
  <si>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</si>
  <si>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</si>
  <si>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</si>
  <si>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</si>
  <si>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</si>
  <si>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</si>
  <si>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</si>
  <si>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</si>
  <si>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</si>
  <si>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</si>
  <si>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</si>
  <si>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</si>
  <si>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</si>
  <si>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</si>
  <si>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</si>
  <si>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</si>
  <si>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</si>
  <si>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</si>
  <si>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</si>
  <si>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</si>
  <si>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</si>
  <si>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</si>
  <si>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</si>
  <si>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</si>
  <si>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</si>
  <si>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</si>
  <si>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</si>
  <si>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</si>
  <si>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</si>
  <si>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</si>
  <si>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</si>
  <si>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</si>
  <si>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</si>
  <si>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</si>
  <si>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</si>
  <si>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</si>
  <si>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</si>
  <si>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</si>
  <si>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</si>
  <si>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</si>
  <si>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</si>
  <si>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</si>
  <si>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</si>
  <si>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</si>
  <si>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</si>
  <si>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</si>
  <si>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</si>
  <si>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</si>
  <si>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</si>
  <si>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</si>
  <si>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</si>
  <si>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</si>
  <si>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</si>
  <si>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</si>
  <si>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</si>
  <si>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</si>
  <si>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</si>
  <si>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</si>
  <si>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</si>
  <si>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</si>
  <si>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</si>
  <si>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</si>
  <si>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</si>
  <si>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</si>
  <si>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</si>
  <si>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</si>
  <si>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</si>
  <si>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</si>
  <si>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</si>
  <si>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</si>
  <si>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</si>
  <si>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</si>
  <si>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</si>
  <si>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</si>
  <si>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</si>
  <si>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</si>
  <si>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</si>
  <si>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</si>
  <si>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</si>
  <si>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</si>
  <si>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</si>
  <si>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</si>
  <si>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</si>
  <si>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</si>
  <si>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</si>
  <si>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</si>
  <si>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</si>
  <si>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</si>
  <si>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</si>
  <si>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</si>
  <si>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</si>
  <si>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</si>
  <si>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</si>
  <si>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</si>
  <si>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</si>
  <si>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</si>
  <si>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</si>
  <si>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</si>
  <si>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</si>
  <si>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</si>
  <si>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</si>
  <si>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</si>
  <si>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</si>
  <si>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</si>
  <si>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</si>
  <si>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</si>
  <si>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</si>
  <si>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</si>
  <si>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</si>
  <si>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</si>
  <si>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</si>
  <si>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</si>
  <si>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</si>
  <si>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</si>
  <si>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</si>
  <si>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</si>
  <si>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</si>
  <si>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</si>
  <si>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</si>
  <si>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</si>
  <si>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</si>
  <si>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</si>
  <si>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</si>
  <si>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</si>
  <si>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</si>
  <si>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</si>
  <si>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</si>
  <si>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</si>
  <si>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</si>
  <si>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</si>
  <si>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</si>
  <si>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</si>
  <si>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</si>
  <si>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</si>
  <si>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</si>
  <si>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</si>
  <si>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</si>
  <si>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</si>
  <si>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</si>
  <si>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</si>
  <si>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</si>
  <si>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</si>
  <si>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</si>
  <si>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</si>
  <si>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</si>
  <si>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</si>
  <si>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</si>
  <si>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</si>
  <si>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</si>
  <si>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</si>
  <si>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</si>
  <si>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</si>
  <si>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</si>
  <si>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</si>
  <si>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</si>
  <si>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</si>
  <si>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</si>
  <si>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</si>
  <si>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</si>
  <si>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</si>
  <si>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</si>
  <si>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</si>
  <si>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</si>
  <si>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</si>
  <si>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</si>
  <si>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</si>
  <si>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</si>
  <si>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</si>
  <si>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</si>
  <si>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</si>
  <si>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</si>
  <si>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</si>
  <si>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</si>
  <si>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</si>
  <si>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</si>
  <si>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</si>
  <si>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</si>
  <si>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</si>
  <si>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</si>
  <si>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</si>
  <si>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</si>
  <si>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</si>
  <si>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</si>
  <si>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</si>
  <si>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</si>
  <si>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</si>
  <si>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</si>
  <si>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</si>
  <si>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</si>
  <si>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</si>
  <si>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</si>
  <si>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</si>
  <si>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</si>
  <si>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</si>
  <si>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</si>
  <si>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</si>
  <si>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</si>
  <si>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</si>
  <si>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</si>
  <si>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</si>
  <si>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</si>
  <si>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</si>
  <si>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</si>
  <si>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</si>
  <si>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</si>
  <si>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</si>
  <si>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</si>
  <si>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</si>
  <si>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</si>
  <si>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</si>
  <si>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</si>
  <si>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</si>
  <si>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</si>
  <si>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</si>
  <si>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</si>
  <si>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</si>
  <si>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</si>
  <si>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</si>
  <si>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</si>
  <si>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</si>
  <si>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</si>
  <si>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</si>
  <si>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</si>
  <si>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</si>
  <si>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</si>
  <si>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</si>
  <si>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</si>
  <si>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</si>
  <si>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</si>
  <si>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</si>
  <si>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</si>
  <si>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</si>
  <si>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</si>
  <si>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</si>
  <si>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</si>
  <si>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</si>
  <si>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</si>
  <si>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</si>
  <si>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</si>
  <si>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</si>
  <si>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</si>
  <si>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</si>
  <si>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</si>
  <si>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</si>
  <si>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</si>
  <si>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</si>
  <si>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</si>
  <si>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</si>
  <si>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</si>
  <si>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</si>
  <si>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</si>
  <si>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</si>
  <si>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</si>
  <si>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</si>
  <si>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</si>
  <si>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</si>
  <si>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</si>
  <si>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</si>
  <si>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</si>
  <si>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</si>
  <si>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</si>
  <si>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</si>
  <si>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</si>
  <si>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</si>
  <si>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</si>
  <si>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</si>
  <si>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</si>
  <si>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</si>
  <si>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</si>
  <si>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</si>
  <si>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</si>
  <si>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</si>
  <si>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</si>
  <si>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</si>
  <si>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</si>
  <si>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</si>
  <si>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</si>
  <si>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</si>
  <si>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</si>
  <si>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</si>
  <si>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</si>
  <si>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</si>
  <si>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</si>
  <si>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</si>
  <si>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</si>
  <si>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</si>
  <si>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</si>
  <si>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</si>
  <si>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</si>
  <si>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</si>
  <si>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</si>
  <si>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</si>
  <si>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</si>
  <si>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</si>
  <si>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</si>
  <si>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</si>
  <si>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</si>
  <si>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</si>
  <si>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</si>
  <si>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</si>
  <si>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</si>
  <si>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</si>
  <si>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</si>
  <si>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</si>
  <si>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</si>
  <si>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</si>
  <si>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</si>
  <si>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</si>
  <si>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</si>
  <si>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</si>
  <si>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</si>
  <si>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</si>
  <si>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</si>
  <si>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</si>
  <si>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</si>
  <si>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</si>
  <si>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</si>
  <si>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</si>
  <si>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</si>
  <si>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</si>
  <si>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</si>
  <si>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</si>
  <si>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</si>
  <si>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</si>
  <si>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</si>
  <si>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</si>
  <si>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</si>
  <si>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</si>
  <si>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</si>
  <si>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</si>
  <si>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</si>
  <si>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</si>
  <si>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</si>
  <si>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</si>
  <si>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</si>
  <si>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</si>
  <si>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</si>
  <si>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</si>
  <si>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</si>
  <si>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</si>
  <si>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</si>
  <si>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</si>
  <si>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</si>
  <si>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</si>
  <si>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</si>
  <si>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</si>
  <si>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</si>
  <si>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</si>
  <si>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</si>
  <si>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</si>
  <si>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</si>
  <si>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</si>
  <si>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</si>
  <si>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</si>
  <si>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</si>
  <si>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</si>
  <si>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</si>
  <si>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</si>
  <si>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</si>
  <si>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</si>
  <si>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</si>
  <si>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</si>
  <si>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</si>
  <si>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</si>
  <si>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</si>
  <si>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</si>
  <si>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</si>
  <si>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</si>
  <si>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</si>
  <si>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</si>
  <si>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</si>
  <si>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</si>
  <si>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</si>
  <si>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</si>
  <si>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</si>
  <si>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</si>
  <si>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</si>
  <si>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</si>
  <si>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</si>
  <si>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</si>
  <si>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</si>
  <si>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</si>
  <si>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</si>
  <si>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</si>
  <si>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</si>
  <si>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</si>
  <si>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</si>
  <si>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</si>
  <si>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</si>
  <si>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</si>
  <si>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</si>
  <si>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</si>
  <si>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</si>
  <si>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</si>
  <si>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</si>
  <si>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</si>
  <si>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</si>
  <si>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</si>
  <si>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</si>
  <si>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</si>
  <si>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</si>
  <si>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</si>
  <si>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</si>
  <si>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</si>
  <si>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</si>
  <si>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</si>
  <si>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</si>
  <si>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</si>
  <si>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</si>
  <si>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</si>
  <si>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</si>
  <si>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</si>
  <si>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</si>
  <si>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</si>
  <si>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</si>
  <si>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</si>
  <si>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</si>
  <si>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</si>
  <si>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</si>
  <si>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</si>
  <si>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</si>
  <si>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</si>
  <si>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</si>
  <si>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</si>
  <si>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</si>
  <si>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</si>
  <si>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</si>
  <si>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</si>
  <si>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</si>
  <si>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</si>
  <si>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</si>
  <si>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</si>
  <si>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</si>
  <si>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</si>
  <si>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</si>
  <si>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</si>
  <si>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</si>
  <si>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</si>
  <si>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</si>
  <si>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</si>
  <si>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</si>
  <si>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</si>
  <si>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</si>
  <si>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</si>
  <si>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</si>
  <si>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</si>
  <si>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</si>
  <si>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</si>
  <si>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</si>
  <si>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</si>
  <si>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</si>
  <si>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</si>
  <si>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</si>
  <si>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</si>
  <si>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</si>
  <si>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</si>
  <si>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</si>
  <si>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</si>
  <si>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</si>
  <si>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</si>
  <si>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</si>
  <si>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</si>
  <si>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</si>
  <si>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</si>
  <si>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</si>
  <si>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</si>
  <si>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</si>
  <si>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</si>
  <si>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</si>
  <si>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</si>
  <si>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</si>
  <si>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</si>
  <si>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</si>
  <si>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</si>
  <si>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</si>
  <si>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</si>
  <si>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</si>
  <si>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</si>
  <si>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</si>
  <si>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</si>
  <si>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</si>
  <si>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</si>
  <si>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</si>
  <si>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</si>
  <si>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</si>
  <si>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</si>
  <si>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</si>
  <si>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</si>
  <si>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</si>
  <si>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</si>
  <si>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</si>
  <si>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</si>
  <si>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</si>
  <si>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</si>
  <si>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</si>
  <si>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</si>
  <si>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</si>
  <si>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</si>
  <si>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</si>
  <si>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</si>
  <si>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</si>
  <si>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</si>
  <si>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</si>
  <si>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</si>
  <si>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</si>
  <si>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</si>
  <si>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</si>
  <si>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</si>
  <si>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</si>
  <si>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</si>
  <si>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</si>
  <si>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</si>
  <si>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</si>
  <si>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</si>
  <si>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</si>
  <si>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</si>
  <si>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</si>
  <si>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</si>
  <si>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</si>
  <si>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</si>
  <si>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</si>
  <si>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</si>
  <si>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</si>
  <si>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</si>
  <si>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</si>
  <si>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</si>
  <si>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</si>
  <si>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</si>
  <si>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</si>
  <si>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</si>
  <si>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</si>
  <si>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</si>
  <si>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</si>
  <si>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</si>
  <si>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</si>
  <si>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</si>
  <si>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</si>
  <si>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</si>
  <si>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</si>
  <si>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</si>
  <si>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</si>
  <si>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</si>
  <si>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</si>
  <si>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</si>
  <si>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</si>
  <si>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</si>
  <si>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</si>
  <si>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</si>
  <si>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</si>
  <si>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</si>
  <si>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</si>
  <si>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</si>
  <si>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</si>
  <si>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</si>
  <si>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</si>
  <si>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</si>
  <si>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</si>
  <si>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</si>
  <si>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</si>
  <si>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</si>
  <si>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</si>
  <si>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</si>
  <si>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</si>
  <si>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</si>
  <si>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</si>
  <si>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</si>
  <si>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</si>
  <si>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</si>
  <si>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</si>
  <si>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</si>
  <si>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</si>
  <si>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</si>
  <si>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</si>
  <si>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</si>
  <si>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</si>
  <si>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</si>
  <si>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</si>
  <si>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</si>
  <si>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</si>
  <si>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</si>
  <si>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</si>
  <si>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</si>
  <si>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</si>
  <si>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</si>
  <si>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</si>
  <si>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</si>
  <si>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</si>
  <si>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</si>
  <si>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</si>
  <si>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</si>
  <si>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</si>
  <si>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</si>
  <si>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</si>
  <si>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</si>
  <si>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</si>
  <si>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</si>
  <si>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</si>
  <si>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</si>
  <si>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</si>
  <si>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</si>
  <si>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</si>
  <si>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</si>
  <si>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</si>
  <si>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</si>
  <si>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</si>
  <si>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</si>
  <si>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</si>
  <si>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</si>
  <si>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</si>
  <si>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</si>
  <si>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</si>
  <si>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</si>
  <si>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</si>
  <si>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</si>
  <si>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</si>
  <si>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</si>
  <si>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</si>
  <si>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</si>
  <si>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</si>
  <si>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</si>
  <si>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</si>
  <si>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</si>
  <si>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</si>
  <si>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</si>
  <si>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</si>
  <si>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</si>
  <si>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</si>
  <si>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</si>
  <si>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</si>
  <si>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</si>
  <si>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</si>
  <si>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</si>
  <si>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</si>
  <si>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</si>
  <si>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</si>
  <si>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</si>
  <si>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</si>
  <si>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</si>
  <si>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</si>
  <si>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</si>
  <si>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</si>
  <si>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</si>
  <si>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</si>
  <si>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</si>
  <si>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</si>
  <si>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</si>
  <si>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</si>
  <si>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</si>
  <si>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</si>
  <si>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</si>
  <si>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</si>
  <si>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</si>
  <si>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</si>
  <si>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</si>
  <si>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</si>
  <si>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</si>
  <si>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</si>
  <si>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</si>
  <si>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</si>
  <si>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</si>
  <si>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</si>
  <si>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</si>
  <si>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</si>
  <si>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</si>
  <si>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</si>
  <si>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</si>
  <si>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</si>
  <si>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</si>
  <si>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</si>
  <si>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</si>
  <si>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</si>
  <si>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</si>
  <si>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</si>
  <si>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</si>
  <si>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</si>
  <si>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</si>
  <si>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</si>
  <si>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</si>
  <si>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</si>
  <si>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</si>
  <si>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</si>
  <si>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</si>
  <si>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</si>
  <si>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</si>
  <si>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</si>
  <si>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</si>
  <si>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</si>
  <si>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</si>
  <si>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</si>
  <si>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</si>
  <si>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</si>
  <si>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</si>
  <si>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</si>
  <si>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</si>
  <si>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</si>
  <si>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</si>
  <si>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</si>
  <si>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</si>
  <si>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</si>
  <si>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</si>
  <si>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</si>
  <si>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</si>
  <si>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</si>
  <si>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</si>
  <si>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</si>
  <si>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</si>
  <si>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</si>
  <si>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</si>
  <si>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</si>
  <si>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</si>
  <si>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</si>
  <si>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</si>
  <si>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</si>
  <si>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</si>
  <si>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</si>
  <si>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</si>
  <si>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</si>
  <si>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</si>
  <si>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</si>
  <si>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</si>
  <si>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</si>
  <si>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</si>
  <si>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</si>
  <si>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</si>
  <si>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</si>
  <si>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</si>
  <si>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</si>
  <si>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</si>
  <si>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</si>
  <si>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</si>
  <si>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</si>
  <si>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</si>
  <si>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</si>
  <si>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</si>
  <si>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</si>
  <si>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</si>
  <si>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</si>
  <si>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</si>
  <si>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</si>
  <si>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</si>
  <si>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</si>
  <si>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</si>
  <si>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</si>
  <si>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</si>
  <si>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</si>
  <si>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</si>
  <si>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</si>
  <si>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</si>
  <si>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</si>
  <si>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</si>
  <si>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</si>
  <si>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</si>
  <si>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</si>
  <si>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</si>
  <si>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</si>
  <si>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</si>
  <si>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</si>
  <si>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</si>
  <si>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</si>
  <si>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</si>
  <si>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</si>
  <si>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</si>
  <si>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</si>
  <si>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</si>
  <si>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</si>
  <si>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</si>
  <si>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</si>
  <si>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</si>
  <si>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</si>
  <si>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</si>
  <si>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</si>
  <si>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</si>
  <si>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</si>
  <si>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</si>
  <si>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</si>
  <si>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</si>
  <si>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</si>
  <si>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</si>
  <si>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</si>
  <si>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</si>
  <si>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</si>
  <si>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</si>
  <si>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</si>
  <si>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</si>
  <si>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</si>
  <si>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</si>
  <si>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</si>
  <si>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</si>
  <si>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</si>
  <si>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</si>
  <si>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</si>
  <si>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</si>
  <si>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</si>
  <si>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</si>
  <si>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</si>
  <si>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</si>
  <si>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</si>
  <si>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</si>
  <si>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</si>
  <si>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</si>
  <si>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</si>
  <si>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</si>
  <si>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</si>
  <si>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</si>
  <si>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</si>
  <si>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</si>
  <si>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</si>
  <si>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</si>
  <si>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</si>
  <si>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</si>
  <si>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</si>
  <si>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</si>
  <si>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</si>
  <si>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</si>
  <si>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</si>
  <si>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</si>
  <si>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</si>
  <si>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</si>
  <si>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</si>
  <si>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</si>
  <si>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</si>
  <si>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</si>
  <si>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</si>
  <si>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</si>
  <si>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</si>
  <si>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</si>
  <si>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</si>
  <si>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</si>
  <si>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</si>
  <si>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</si>
  <si>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</si>
  <si>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</si>
  <si>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</si>
  <si>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</si>
  <si>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</si>
  <si>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</si>
  <si>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</si>
  <si>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</si>
  <si>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</si>
  <si>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</si>
  <si>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</si>
  <si>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</si>
  <si>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</si>
  <si>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</si>
  <si>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</si>
  <si>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</si>
  <si>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</si>
  <si>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</si>
  <si>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</si>
  <si>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</si>
  <si>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</si>
  <si>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</si>
  <si>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</si>
  <si>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</si>
  <si>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</si>
  <si>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</si>
  <si>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</si>
  <si>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</si>
  <si>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</si>
  <si>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</si>
  <si>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</si>
  <si>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</si>
  <si>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</si>
  <si>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</si>
  <si>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</si>
  <si>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</si>
  <si>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</si>
  <si>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</si>
  <si>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</si>
  <si>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</si>
  <si>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</si>
  <si>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</si>
  <si>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</si>
  <si>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</si>
  <si>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</si>
  <si>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</si>
  <si>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</si>
  <si>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</si>
  <si>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</si>
  <si>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</si>
  <si>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</si>
  <si>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</si>
  <si>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</si>
  <si>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</si>
  <si>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</si>
  <si>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</si>
  <si>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</si>
  <si>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</si>
  <si>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</si>
  <si>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</si>
  <si>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</si>
  <si>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</si>
  <si>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</si>
  <si>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</si>
  <si>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</si>
  <si>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</si>
  <si>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</si>
  <si>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</si>
  <si>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</si>
  <si>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</si>
  <si>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</si>
  <si>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</si>
  <si>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</si>
  <si>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</si>
  <si>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</si>
  <si>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</si>
  <si>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</si>
  <si>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</si>
  <si>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</si>
  <si>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</si>
  <si>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</si>
  <si>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</si>
  <si>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</si>
  <si>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</si>
  <si>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</si>
  <si>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</si>
  <si>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</si>
  <si>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</si>
  <si>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</si>
  <si>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</si>
  <si>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</si>
  <si>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</si>
  <si>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</si>
  <si>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</si>
  <si>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</si>
  <si>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</si>
  <si>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</si>
  <si>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</si>
  <si>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</si>
  <si>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</si>
  <si>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</si>
  <si>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</si>
  <si>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</si>
  <si>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</si>
  <si>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</si>
  <si>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</si>
  <si>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</si>
  <si>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</si>
  <si>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</si>
  <si>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</si>
  <si>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</si>
  <si>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</si>
  <si>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</si>
  <si>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</si>
  <si>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</si>
  <si>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</si>
  <si>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</si>
  <si>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</si>
  <si>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</si>
  <si>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</si>
  <si>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</si>
  <si>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</si>
  <si>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</si>
  <si>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</si>
  <si>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</si>
  <si>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</si>
  <si>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</si>
  <si>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</si>
  <si>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</si>
  <si>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</si>
  <si>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</si>
  <si>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</si>
  <si>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</si>
  <si>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</si>
  <si>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</si>
  <si>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</si>
  <si>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</si>
  <si>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</si>
  <si>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</si>
  <si>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</si>
  <si>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</si>
  <si>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</si>
  <si>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</si>
  <si>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</si>
  <si>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</si>
  <si>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</si>
  <si>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</si>
  <si>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</si>
  <si>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</si>
  <si>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</si>
  <si>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</si>
  <si>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</si>
  <si>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</si>
  <si>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</si>
  <si>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</si>
  <si>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</si>
  <si>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</si>
  <si>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</si>
  <si>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</si>
  <si>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</si>
  <si>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</si>
  <si>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</si>
  <si>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</si>
  <si>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</si>
  <si>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</si>
  <si>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</si>
  <si>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</si>
  <si>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</si>
  <si>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</si>
  <si>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</si>
  <si>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</si>
  <si>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</si>
  <si>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</si>
  <si>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</si>
  <si>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</si>
  <si>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</si>
  <si>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</si>
  <si>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</si>
  <si>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</si>
  <si>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</si>
  <si>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</si>
  <si>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</si>
  <si>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</si>
  <si>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</si>
  <si>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</si>
  <si>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</si>
  <si>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</si>
  <si>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</si>
  <si>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</si>
  <si>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</si>
  <si>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</si>
  <si>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</si>
  <si>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</si>
  <si>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</si>
  <si>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</si>
  <si>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</si>
  <si>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</si>
  <si>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</si>
  <si>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</si>
  <si>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</si>
  <si>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</si>
  <si>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</si>
  <si>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</si>
  <si>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</si>
  <si>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</si>
  <si>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</si>
  <si>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</si>
  <si>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</si>
  <si>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</si>
  <si>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</si>
  <si>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</si>
  <si>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</si>
  <si>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</si>
  <si>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</si>
  <si>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</si>
  <si>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</si>
  <si>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</si>
  <si>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</si>
  <si>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</si>
  <si>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</si>
  <si>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</si>
  <si>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</si>
  <si>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</si>
  <si>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</si>
  <si>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</si>
  <si>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</si>
  <si>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</si>
  <si>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</si>
  <si>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</si>
  <si>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</si>
  <si>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</si>
  <si>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</si>
  <si>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</si>
  <si>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</si>
  <si>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</si>
  <si>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</si>
  <si>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</si>
  <si>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</si>
  <si>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</si>
  <si>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</si>
  <si>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</si>
  <si>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</si>
  <si>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</si>
  <si>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</si>
  <si>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</si>
  <si>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</si>
  <si>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</si>
  <si>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</si>
  <si>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</si>
  <si>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</si>
  <si>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</si>
  <si>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</si>
  <si>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</si>
  <si>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</si>
  <si>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</si>
  <si>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</si>
  <si>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</si>
  <si>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</si>
  <si>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</si>
  <si>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</si>
  <si>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</si>
  <si>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</si>
  <si>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</si>
  <si>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</si>
  <si>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</si>
  <si>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</si>
  <si>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</si>
  <si>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</si>
  <si>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</si>
  <si>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</si>
  <si>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</si>
  <si>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</si>
  <si>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</si>
  <si>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</si>
  <si>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</si>
  <si>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</si>
  <si>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</si>
  <si>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</si>
  <si>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</si>
  <si>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</si>
  <si>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</si>
  <si>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</si>
  <si>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</si>
  <si>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</si>
  <si>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</si>
  <si>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</si>
  <si>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</si>
  <si>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</si>
  <si>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</si>
  <si>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</si>
  <si>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</si>
  <si>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</si>
  <si>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</si>
  <si>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</si>
  <si>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</si>
  <si>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</si>
  <si>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</si>
  <si>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</si>
  <si>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</si>
  <si>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</si>
  <si>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</si>
  <si>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</si>
  <si>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</si>
  <si>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</si>
  <si>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</si>
  <si>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</si>
  <si>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</si>
  <si>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</si>
  <si>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</si>
  <si>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</si>
  <si>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</si>
  <si>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</si>
  <si>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</si>
  <si>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</si>
  <si>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</si>
  <si>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</si>
  <si>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</si>
  <si>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</si>
  <si>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</si>
  <si>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</si>
  <si>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</si>
  <si>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</si>
  <si>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</si>
  <si>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</si>
  <si>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</si>
  <si>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</si>
  <si>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</si>
  <si>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</si>
  <si>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</si>
  <si>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</si>
  <si>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</si>
  <si>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</si>
  <si>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</si>
  <si>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</si>
  <si>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</si>
  <si>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</si>
  <si>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</si>
  <si>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</si>
  <si>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</si>
  <si>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</si>
  <si>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</si>
  <si>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</si>
  <si>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</si>
  <si>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</si>
  <si>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</si>
  <si>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</si>
  <si>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</si>
  <si>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</si>
  <si>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</si>
  <si>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</si>
  <si>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</si>
  <si>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</si>
  <si>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</si>
  <si>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</si>
  <si>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</si>
  <si>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</si>
  <si>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</si>
  <si>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</si>
  <si>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</si>
  <si>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</si>
  <si>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</si>
  <si>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</si>
  <si>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</si>
  <si>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</si>
  <si>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</si>
  <si>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</si>
  <si>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</si>
  <si>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</si>
  <si>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</si>
  <si>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</si>
  <si>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</si>
  <si>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</si>
  <si>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</si>
  <si>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</si>
  <si>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</si>
  <si>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</si>
  <si>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</si>
  <si>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</si>
  <si>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</si>
  <si>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</si>
  <si>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</si>
  <si>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</si>
  <si>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</si>
  <si>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</si>
  <si>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</si>
  <si>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</si>
  <si>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</si>
  <si>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</si>
  <si>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</si>
  <si>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</si>
  <si>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</si>
  <si>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</si>
  <si>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</si>
  <si>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</si>
  <si>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</si>
  <si>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</si>
  <si>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</si>
  <si>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</si>
  <si>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</si>
  <si>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</si>
  <si>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</si>
  <si>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</si>
  <si>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</si>
  <si>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</si>
  <si>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</si>
  <si>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</si>
  <si>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</si>
  <si>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</si>
  <si>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</si>
  <si>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</si>
  <si>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</si>
  <si>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</si>
  <si>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</si>
  <si>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</si>
  <si>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</si>
  <si>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</si>
  <si>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</si>
  <si>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</si>
  <si>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</si>
  <si>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</si>
  <si>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</si>
  <si>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</si>
  <si>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</si>
  <si>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</si>
  <si>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</si>
  <si>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</si>
  <si>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</si>
  <si>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</si>
  <si>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</si>
  <si>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</si>
  <si>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</si>
  <si>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</si>
  <si>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</si>
  <si>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</si>
  <si>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</si>
  <si>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</si>
  <si>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</si>
  <si>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</si>
  <si>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</si>
  <si>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</si>
  <si>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</si>
  <si>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</si>
  <si>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</si>
  <si>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</si>
  <si>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</si>
  <si>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</si>
  <si>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</si>
  <si>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</si>
  <si>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</si>
  <si>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</si>
  <si>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</si>
  <si>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</si>
  <si>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</si>
  <si>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</si>
  <si>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</si>
  <si>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</si>
  <si>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</si>
  <si>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</si>
  <si>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</si>
  <si>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</si>
  <si>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</si>
  <si>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</si>
  <si>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</si>
  <si>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</si>
  <si>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</si>
  <si>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</si>
  <si>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</si>
  <si>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</si>
  <si>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</si>
  <si>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</si>
  <si>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</si>
  <si>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</si>
  <si>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</si>
  <si>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</si>
  <si>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</si>
  <si>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</si>
  <si>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</si>
  <si>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</si>
  <si>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</si>
  <si>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</si>
  <si>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</si>
  <si>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</si>
  <si>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</si>
  <si>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</si>
  <si>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</si>
  <si>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</si>
  <si>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</si>
  <si>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</si>
  <si>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</si>
  <si>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</si>
  <si>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</si>
  <si>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</si>
  <si>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</si>
  <si>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</si>
  <si>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</si>
  <si>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</si>
  <si>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</si>
  <si>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</si>
  <si>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</si>
  <si>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</si>
  <si>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</si>
  <si>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</si>
  <si>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</si>
  <si>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</si>
  <si>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</si>
  <si>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</si>
  <si>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</si>
  <si>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</si>
  <si>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</si>
  <si>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</si>
  <si>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</si>
  <si>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</si>
  <si>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</si>
  <si>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</si>
  <si>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</si>
  <si>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</si>
  <si>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</si>
  <si>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</si>
  <si>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</si>
  <si>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</si>
  <si>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</si>
  <si>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</si>
  <si>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</si>
  <si>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</si>
  <si>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</si>
  <si>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</si>
  <si>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</si>
  <si>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</si>
  <si>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</si>
  <si>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</si>
  <si>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</si>
  <si>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</si>
  <si>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</si>
  <si>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</si>
  <si>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</si>
  <si>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</si>
  <si>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</si>
  <si>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</si>
  <si>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</si>
  <si>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</si>
  <si>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</si>
  <si>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</si>
  <si>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</si>
  <si>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</si>
  <si>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</si>
  <si>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</si>
  <si>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</si>
  <si>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</si>
  <si>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</si>
  <si>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</si>
  <si>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</si>
  <si>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</si>
  <si>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</si>
  <si>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</si>
  <si>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</si>
  <si>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</si>
  <si>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</si>
  <si>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</si>
  <si>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</si>
  <si>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</si>
  <si>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</si>
  <si>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</si>
  <si>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</si>
  <si>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</si>
  <si>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</si>
  <si>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</si>
  <si>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</si>
  <si>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</si>
  <si>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</si>
  <si>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</si>
  <si>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</si>
  <si>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</si>
  <si>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</si>
  <si>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</si>
  <si>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</si>
  <si>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</si>
  <si>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</si>
  <si>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</si>
  <si>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</si>
  <si>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</si>
  <si>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</si>
  <si>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</si>
  <si>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</si>
  <si>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</si>
  <si>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</si>
  <si>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</si>
  <si>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</si>
  <si>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</si>
  <si>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</si>
  <si>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</si>
  <si>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</si>
  <si>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</si>
  <si>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</si>
  <si>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</si>
  <si>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</si>
  <si>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</si>
  <si>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</si>
  <si>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</si>
  <si>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</si>
  <si>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</si>
  <si>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</si>
  <si>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</si>
  <si>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</si>
  <si>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</si>
  <si>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</si>
  <si>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</si>
  <si>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</si>
  <si>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</si>
  <si>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</si>
  <si>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</si>
  <si>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</si>
  <si>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</si>
  <si>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</si>
  <si>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</si>
  <si>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</si>
  <si>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</si>
  <si>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</si>
  <si>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</si>
  <si>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</si>
  <si>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</si>
  <si>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</si>
  <si>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</si>
  <si>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</si>
  <si>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</si>
  <si>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</si>
  <si>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</si>
  <si>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</si>
  <si>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</si>
  <si>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</si>
  <si>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</si>
  <si>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</si>
  <si>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</si>
  <si>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</si>
  <si>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</si>
  <si>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</si>
  <si>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</si>
  <si>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</si>
  <si>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</si>
  <si>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</si>
  <si>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</si>
  <si>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</si>
  <si>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</si>
  <si>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</si>
  <si>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</si>
  <si>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</si>
  <si>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</si>
  <si>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</si>
  <si>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</si>
  <si>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</si>
  <si>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</si>
  <si>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</si>
  <si>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</si>
  <si>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</si>
  <si>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</si>
  <si>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</si>
  <si>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</si>
  <si>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</si>
  <si>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</si>
  <si>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</si>
  <si>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</si>
  <si>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</si>
  <si>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</si>
  <si>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</si>
  <si>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</si>
  <si>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</si>
  <si>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</si>
  <si>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</si>
  <si>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</si>
  <si>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</si>
  <si>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</si>
  <si>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</si>
  <si>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</si>
  <si>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</si>
  <si>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</si>
  <si>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</si>
  <si>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</si>
  <si>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</si>
  <si>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</si>
  <si>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</si>
  <si>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</si>
  <si>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</si>
  <si>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</si>
  <si>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</si>
  <si>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</si>
  <si>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</si>
  <si>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</si>
  <si>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</si>
  <si>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</si>
  <si>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</si>
  <si>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</si>
  <si>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</si>
  <si>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</si>
  <si>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</si>
  <si>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</si>
  <si>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</si>
  <si>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</si>
  <si>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</si>
  <si>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</si>
  <si>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</si>
  <si>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</si>
  <si>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</si>
  <si>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</si>
  <si>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</si>
  <si>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</si>
  <si>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</si>
  <si>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</si>
  <si>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</si>
  <si>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</si>
  <si>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</si>
  <si>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</si>
  <si>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</si>
  <si>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</si>
  <si>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</si>
  <si>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</si>
  <si>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</si>
  <si>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</si>
  <si>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</si>
  <si>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</si>
  <si>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</si>
  <si>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</si>
  <si>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</si>
  <si>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</si>
  <si>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</si>
  <si>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</si>
  <si>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</si>
  <si>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</si>
  <si>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</si>
  <si>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</si>
  <si>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</si>
  <si>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</si>
  <si>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</si>
  <si>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</si>
  <si>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</si>
  <si>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</si>
  <si>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</si>
  <si>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</si>
  <si>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</si>
  <si>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</si>
  <si>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</si>
  <si>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</si>
  <si>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</si>
  <si>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</si>
  <si>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</si>
  <si>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</si>
  <si>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</si>
  <si>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</si>
  <si>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</si>
  <si>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</si>
  <si>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</si>
  <si>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</si>
  <si>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</si>
  <si>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</si>
  <si>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</si>
  <si>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</si>
  <si>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</si>
  <si>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</si>
  <si>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</si>
  <si>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</si>
  <si>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</si>
  <si>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</si>
  <si>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</si>
  <si>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</si>
  <si>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</si>
  <si>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</si>
  <si>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</si>
  <si>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</si>
  <si>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</si>
  <si>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</si>
  <si>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</si>
  <si>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</si>
  <si>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</si>
  <si>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</si>
  <si>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</si>
  <si>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</si>
  <si>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</si>
  <si>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</si>
  <si>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</si>
  <si>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</si>
  <si>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</si>
  <si>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</si>
  <si>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</si>
  <si>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</si>
  <si>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</si>
  <si>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</si>
  <si>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</si>
  <si>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</si>
  <si>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</si>
  <si>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</si>
  <si>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</si>
  <si>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</si>
  <si>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</si>
  <si>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</si>
  <si>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</si>
  <si>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</si>
  <si>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</si>
  <si>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</si>
  <si>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</si>
  <si>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</si>
  <si>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</si>
  <si>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</si>
  <si>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</si>
  <si>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</si>
  <si>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</si>
  <si>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</si>
  <si>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</si>
  <si>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</si>
  <si>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</si>
  <si>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</si>
  <si>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</si>
  <si>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</si>
  <si>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</si>
  <si>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</si>
  <si>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</si>
  <si>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</si>
  <si>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</si>
  <si>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</si>
  <si>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</si>
  <si>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</si>
  <si>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</si>
  <si>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</si>
  <si>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</si>
  <si>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</si>
  <si>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</si>
  <si>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</si>
  <si>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</si>
  <si>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</si>
  <si>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</si>
  <si>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</si>
  <si>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</si>
  <si>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</si>
  <si>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</si>
  <si>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</si>
  <si>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</si>
  <si>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</si>
  <si>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</si>
  <si>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</si>
  <si>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</si>
  <si>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</si>
  <si>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</si>
  <si>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</si>
  <si>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</si>
  <si>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</si>
  <si>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</si>
  <si>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</si>
  <si>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</si>
  <si>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</si>
  <si>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</si>
  <si>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</si>
  <si>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</si>
  <si>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</si>
  <si>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</si>
  <si>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</si>
  <si>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</si>
  <si>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</si>
  <si>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</si>
  <si>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</si>
  <si>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</si>
  <si>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</si>
  <si>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</si>
  <si>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</si>
  <si>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</si>
  <si>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</si>
  <si>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</si>
  <si>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</si>
  <si>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</si>
  <si>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</si>
  <si>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</si>
  <si>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</si>
  <si>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</si>
  <si>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</si>
  <si>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</si>
  <si>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</si>
  <si>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</si>
  <si>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</si>
  <si>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</si>
  <si>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</si>
  <si>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</si>
  <si>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</si>
  <si>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</si>
  <si>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</si>
  <si>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</si>
  <si>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</si>
  <si>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</si>
  <si>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</si>
  <si>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</si>
  <si>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</si>
  <si>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</si>
  <si>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</si>
  <si>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</si>
  <si>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</si>
  <si>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</si>
  <si>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</si>
  <si>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</si>
  <si>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</si>
  <si>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</si>
  <si>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</si>
  <si>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</si>
  <si>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</si>
  <si>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</si>
  <si>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</si>
  <si>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</si>
  <si>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</si>
  <si>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</si>
  <si>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</si>
  <si>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</si>
  <si>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</si>
  <si>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</si>
  <si>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</si>
  <si>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</si>
  <si>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</si>
  <si>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</si>
  <si>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</si>
  <si>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</si>
  <si>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</si>
  <si>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</si>
  <si>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</si>
  <si>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</si>
  <si>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</si>
  <si>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</si>
  <si>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</si>
  <si>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</si>
  <si>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</si>
  <si>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</si>
  <si>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</si>
  <si>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</si>
  <si>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</si>
  <si>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</si>
  <si>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</si>
  <si>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</si>
  <si>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</si>
  <si>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</si>
  <si>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</si>
  <si>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</si>
  <si>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</si>
  <si>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</si>
  <si>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</si>
  <si>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</si>
  <si>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</si>
  <si>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</si>
  <si>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</si>
  <si>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</si>
  <si>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</si>
  <si>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</si>
  <si>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</si>
  <si>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</si>
  <si>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</si>
  <si>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</si>
  <si>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</si>
  <si>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</si>
  <si>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</si>
  <si>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</si>
  <si>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</si>
  <si>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</si>
  <si>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</si>
  <si>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</si>
  <si>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</si>
  <si>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</si>
  <si>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</si>
  <si>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</si>
  <si>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</si>
  <si>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</si>
  <si>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</si>
  <si>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</si>
  <si>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</si>
  <si>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</si>
  <si>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</si>
  <si>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</si>
  <si>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</si>
  <si>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</si>
  <si>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</si>
  <si>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</si>
  <si>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</si>
  <si>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</si>
  <si>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</si>
  <si>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</si>
  <si>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</si>
  <si>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</si>
  <si>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</si>
  <si>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</si>
  <si>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</si>
  <si>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</si>
  <si>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</si>
  <si>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</si>
  <si>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</si>
  <si>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</si>
  <si>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</si>
  <si>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</si>
  <si>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</si>
  <si>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</si>
  <si>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</si>
  <si>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</si>
  <si>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</si>
  <si>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</si>
  <si>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</si>
  <si>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</si>
  <si>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</si>
  <si>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</si>
  <si>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</si>
  <si>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</si>
  <si>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</si>
  <si>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</si>
  <si>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</si>
  <si>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</si>
  <si>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</si>
  <si>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</si>
  <si>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</si>
  <si>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</si>
  <si>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</si>
  <si>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</si>
  <si>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</si>
  <si>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</si>
  <si>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</si>
  <si>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</si>
  <si>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</si>
  <si>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</si>
  <si>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</si>
  <si>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</si>
  <si>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</si>
  <si>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</si>
  <si>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</si>
  <si>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</si>
  <si>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</si>
  <si>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</si>
  <si>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</si>
  <si>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</si>
  <si>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</si>
  <si>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</si>
  <si>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</si>
  <si>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</si>
  <si>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</si>
  <si>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</si>
  <si>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</si>
  <si>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</si>
  <si>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</si>
  <si>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</si>
  <si>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</si>
  <si>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</si>
  <si>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</si>
  <si>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</si>
  <si>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</si>
  <si>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</si>
  <si>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</si>
  <si>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</si>
  <si>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</si>
  <si>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</si>
  <si>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</si>
  <si>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</si>
  <si>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</si>
  <si>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</si>
  <si>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</si>
  <si>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</si>
  <si>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</si>
  <si>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</si>
  <si>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</si>
  <si>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</si>
  <si>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</si>
  <si>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</si>
  <si>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</si>
  <si>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</si>
  <si>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</si>
  <si>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</si>
  <si>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</si>
  <si>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</si>
  <si>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</si>
  <si>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</si>
  <si>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</si>
  <si>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</si>
  <si>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</si>
  <si>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</si>
  <si>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</si>
  <si>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</si>
  <si>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</si>
  <si>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</si>
  <si>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</si>
  <si>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</si>
  <si>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</si>
  <si>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</si>
  <si>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</si>
  <si>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</si>
  <si>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</si>
  <si>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</si>
  <si>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</si>
  <si>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</si>
  <si>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</si>
  <si>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</si>
  <si>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</si>
  <si>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</si>
  <si>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</si>
  <si>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</si>
  <si>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</si>
  <si>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</si>
  <si>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</si>
  <si>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</si>
  <si>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</si>
  <si>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</si>
  <si>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</si>
  <si>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</si>
  <si>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</si>
  <si>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</si>
  <si>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</si>
  <si>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</si>
  <si>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</si>
  <si>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</si>
  <si>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</si>
  <si>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</si>
  <si>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</si>
  <si>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</si>
  <si>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</si>
  <si>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</si>
  <si>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</si>
  <si>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</si>
  <si>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</si>
  <si>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</si>
  <si>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</si>
  <si>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</si>
  <si>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</si>
  <si>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</si>
  <si>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</si>
  <si>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</si>
  <si>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</si>
  <si>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</si>
  <si>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</si>
  <si>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</si>
  <si>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</si>
  <si>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</si>
  <si>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</si>
  <si>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</si>
  <si>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</si>
  <si>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</si>
  <si>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</si>
  <si>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</si>
  <si>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</si>
  <si>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</si>
  <si>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</si>
  <si>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</si>
  <si>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</si>
  <si>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</si>
  <si>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</si>
  <si>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</si>
  <si>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</si>
  <si>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</si>
  <si>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</si>
  <si>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</si>
  <si>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</si>
  <si>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</si>
  <si>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</si>
  <si>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</si>
  <si>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</si>
  <si>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</si>
  <si>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</si>
  <si>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</si>
  <si>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</si>
  <si>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</si>
  <si>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</si>
  <si>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</si>
  <si>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</si>
  <si>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</si>
  <si>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</si>
  <si>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</si>
  <si>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</si>
  <si>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</si>
  <si>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</si>
  <si>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</si>
  <si>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</si>
  <si>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</si>
  <si>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</si>
  <si>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</si>
  <si>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</si>
  <si>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</si>
  <si>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</si>
  <si>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</si>
  <si>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</si>
  <si>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</si>
  <si>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</si>
  <si>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</si>
  <si>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</si>
  <si>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</si>
  <si>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</si>
  <si>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</si>
  <si>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</si>
  <si>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</si>
  <si>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</si>
  <si>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</si>
  <si>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</si>
  <si>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</si>
  <si>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</si>
  <si>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</si>
  <si>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</si>
  <si>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</si>
  <si>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</si>
  <si>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</si>
  <si>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</si>
  <si>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</si>
  <si>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</si>
  <si>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</si>
  <si>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</si>
  <si>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</si>
  <si>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</si>
  <si>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</si>
  <si>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</si>
  <si>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</si>
  <si>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</si>
  <si>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</si>
  <si>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</si>
  <si>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</si>
  <si>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</si>
  <si>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</si>
  <si>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</si>
  <si>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</si>
  <si>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</si>
  <si>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</si>
  <si>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</si>
  <si>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</si>
  <si>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</si>
  <si>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</si>
  <si>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</si>
  <si>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</si>
  <si>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</si>
  <si>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</si>
  <si>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</si>
  <si>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</si>
  <si>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</si>
  <si>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</si>
  <si>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</si>
  <si>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</si>
  <si>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</si>
  <si>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</si>
  <si>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</si>
  <si>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</si>
  <si>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</si>
  <si>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</si>
  <si>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</si>
  <si>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</si>
  <si>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</si>
  <si>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</si>
  <si>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</si>
  <si>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</si>
  <si>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</si>
  <si>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</si>
  <si>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</si>
  <si>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</si>
  <si>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</si>
  <si>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</si>
  <si>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</si>
  <si>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</si>
  <si>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</si>
  <si>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</si>
  <si>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</si>
  <si>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</si>
  <si>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</si>
  <si>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</si>
  <si>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</si>
  <si>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</si>
  <si>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</si>
  <si>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</si>
  <si>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</si>
  <si>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</si>
  <si>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</si>
  <si>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</si>
  <si>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</si>
  <si>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</si>
  <si>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</si>
  <si>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</si>
  <si>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</si>
  <si>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</si>
  <si>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</si>
  <si>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</si>
  <si>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</si>
  <si>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</si>
  <si>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</si>
  <si>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</si>
  <si>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</si>
  <si>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</si>
  <si>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</si>
  <si>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</si>
  <si>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</si>
  <si>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</si>
  <si>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</si>
  <si>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</si>
  <si>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</si>
  <si>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</si>
  <si>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</si>
  <si>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</si>
  <si>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</si>
  <si>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</si>
  <si>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</si>
  <si>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</si>
  <si>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</si>
  <si>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</si>
  <si>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</si>
  <si>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</si>
  <si>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</si>
  <si>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</si>
  <si>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</si>
  <si>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</si>
  <si>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</si>
  <si>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</si>
  <si>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</si>
  <si>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</si>
  <si>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</si>
  <si>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</si>
  <si>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</si>
  <si>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</si>
  <si>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</si>
  <si>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</si>
  <si>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</si>
  <si>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</si>
  <si>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</si>
  <si>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</si>
  <si>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</si>
  <si>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</si>
  <si>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</si>
  <si>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</si>
  <si>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</si>
  <si>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</si>
  <si>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</si>
  <si>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</si>
  <si>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</si>
  <si>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</si>
  <si>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</si>
  <si>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</si>
  <si>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</si>
  <si>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</si>
  <si>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</si>
  <si>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</si>
  <si>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</si>
  <si>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</si>
  <si>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</si>
  <si>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</si>
  <si>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</si>
  <si>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</si>
  <si>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</si>
  <si>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</si>
  <si>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</si>
  <si>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</si>
  <si>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</si>
  <si>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</si>
  <si>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</si>
  <si>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</si>
  <si>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</si>
  <si>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</si>
  <si>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</si>
  <si>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</si>
  <si>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</si>
  <si>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</si>
  <si>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</si>
  <si>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</si>
  <si>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</si>
  <si>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</si>
  <si>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</si>
  <si>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</si>
  <si>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</si>
  <si>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</si>
  <si>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</si>
  <si>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</si>
  <si>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</si>
  <si>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</si>
  <si>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</si>
  <si>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</si>
  <si>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</si>
  <si>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</si>
  <si>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</si>
  <si>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</si>
  <si>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</si>
  <si>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</si>
  <si>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</si>
  <si>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</si>
  <si>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</si>
  <si>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</si>
  <si>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</si>
  <si>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</si>
  <si>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</si>
  <si>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</si>
  <si>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</si>
  <si>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</si>
  <si>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</si>
  <si>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</si>
  <si>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</si>
  <si>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</si>
  <si>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</si>
  <si>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</si>
  <si>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</si>
  <si>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</si>
  <si>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</si>
  <si>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</si>
  <si>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</si>
  <si>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</si>
  <si>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</si>
  <si>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</si>
  <si>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</si>
  <si>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</si>
  <si>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</si>
  <si>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</si>
  <si>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</si>
  <si>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</si>
  <si>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</si>
  <si>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</si>
  <si>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</si>
  <si>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</si>
  <si>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</si>
  <si>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</si>
  <si>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</si>
  <si>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</si>
  <si>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</si>
  <si>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</si>
  <si>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</si>
  <si>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</si>
  <si>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</si>
  <si>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</si>
  <si>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</si>
  <si>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</si>
  <si>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</si>
  <si>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</si>
  <si>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</si>
  <si>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</si>
  <si>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</si>
  <si>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</si>
  <si>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</si>
  <si>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</si>
  <si>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</si>
  <si>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</si>
  <si>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</si>
  <si>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</si>
  <si>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</si>
  <si>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</si>
  <si>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</si>
  <si>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</si>
  <si>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</si>
  <si>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</si>
  <si>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</si>
  <si>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</si>
  <si>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</si>
  <si>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</si>
  <si>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</si>
  <si>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</si>
  <si>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</si>
  <si>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</si>
  <si>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</si>
  <si>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</si>
  <si>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</si>
  <si>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</si>
  <si>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</si>
  <si>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</si>
  <si>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</si>
  <si>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</si>
  <si>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</si>
  <si>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</si>
  <si>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</si>
  <si>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</si>
  <si>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</si>
  <si>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</si>
  <si>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</si>
  <si>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</si>
  <si>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</si>
  <si>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</si>
  <si>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</si>
  <si>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</si>
  <si>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</si>
  <si>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</si>
  <si>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</si>
  <si>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</si>
  <si>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</si>
  <si>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</si>
  <si>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</si>
  <si>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</si>
  <si>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</si>
  <si>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</si>
  <si>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</si>
  <si>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</si>
  <si>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</si>
  <si>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</si>
  <si>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</si>
  <si>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</si>
  <si>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</si>
  <si>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</si>
  <si>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</si>
  <si>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</si>
  <si>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</si>
  <si>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</si>
  <si>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</si>
  <si>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</si>
  <si>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</si>
  <si>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</si>
  <si>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</si>
  <si>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</si>
  <si>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</si>
  <si>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</si>
  <si>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</si>
  <si>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</si>
  <si>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</si>
  <si>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</si>
  <si>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</si>
  <si>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</si>
  <si>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</si>
  <si>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</si>
  <si>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</si>
  <si>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</si>
  <si>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</si>
  <si>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</si>
  <si>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</si>
  <si>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</si>
  <si>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</si>
  <si>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</si>
  <si>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</si>
  <si>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</si>
  <si>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</si>
  <si>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</si>
  <si>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</si>
  <si>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</si>
  <si>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</si>
  <si>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</si>
  <si>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</si>
  <si>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</si>
  <si>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</si>
  <si>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</si>
  <si>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</si>
  <si>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</si>
  <si>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</si>
  <si>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</si>
  <si>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</si>
  <si>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</si>
  <si>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</si>
  <si>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</si>
  <si>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</si>
  <si>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</si>
  <si>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</si>
  <si>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</si>
  <si>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</si>
  <si>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</si>
  <si>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</si>
  <si>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</si>
  <si>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</si>
  <si>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</si>
  <si>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</si>
  <si>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</si>
  <si>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</si>
  <si>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</si>
  <si>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</si>
  <si>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</si>
  <si>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</si>
  <si>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</si>
  <si>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</si>
  <si>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</si>
  <si>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</si>
  <si>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</si>
  <si>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</si>
  <si>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</si>
  <si>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</si>
  <si>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</si>
  <si>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</si>
  <si>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</si>
  <si>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</si>
  <si>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</si>
  <si>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</si>
  <si>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</si>
  <si>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</si>
  <si>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</si>
  <si>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</si>
  <si>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</si>
  <si>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</si>
  <si>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</si>
  <si>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</si>
  <si>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</si>
  <si>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</si>
  <si>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</si>
  <si>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</si>
  <si>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</si>
  <si>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</si>
  <si>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</si>
  <si>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</si>
  <si>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</si>
  <si>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</si>
  <si>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</si>
  <si>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</si>
  <si>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</si>
  <si>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</si>
  <si>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</si>
  <si>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</si>
  <si>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</si>
  <si>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</si>
  <si>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</si>
  <si>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</si>
  <si>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</si>
  <si>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</si>
  <si>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</si>
  <si>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</si>
  <si>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</si>
  <si>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</si>
  <si>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</si>
  <si>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</si>
  <si>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</si>
  <si>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</si>
  <si>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</si>
  <si>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</si>
  <si>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</si>
  <si>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</si>
  <si>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</si>
  <si>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</si>
  <si>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</si>
  <si>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</si>
  <si>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</si>
  <si>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</si>
  <si>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</si>
  <si>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</si>
  <si>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</si>
  <si>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</si>
  <si>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</si>
  <si>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</si>
  <si>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</si>
  <si>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</si>
  <si>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</si>
  <si>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</si>
  <si>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</si>
  <si>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</si>
  <si>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</si>
  <si>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</si>
  <si>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</si>
  <si>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</si>
  <si>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</si>
  <si>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</si>
  <si>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</si>
  <si>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</si>
  <si>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</si>
  <si>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</si>
  <si>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</si>
  <si>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</si>
  <si>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</si>
  <si>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</si>
  <si>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</si>
  <si>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</si>
  <si>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</si>
  <si>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</si>
  <si>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</si>
  <si>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</si>
  <si>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</si>
  <si>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</si>
  <si>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</si>
  <si>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</si>
  <si>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</si>
  <si>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</si>
  <si>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</si>
  <si>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</si>
  <si>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</si>
  <si>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</si>
  <si>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</si>
  <si>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</si>
  <si>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</si>
  <si>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</si>
  <si>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</si>
  <si>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</si>
  <si>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</si>
  <si>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</si>
  <si>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</si>
  <si>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</si>
  <si>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</si>
  <si>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</si>
  <si>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</si>
  <si>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</si>
  <si>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</si>
  <si>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</si>
  <si>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</si>
  <si>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</si>
  <si>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</si>
  <si>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</si>
  <si>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</si>
  <si>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</si>
  <si>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</si>
  <si>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</si>
  <si>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</si>
  <si>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</si>
  <si>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</si>
  <si>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</si>
  <si>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</si>
  <si>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</si>
  <si>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</si>
  <si>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</si>
  <si>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</si>
  <si>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</si>
  <si>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</si>
  <si>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</si>
  <si>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</si>
  <si>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</si>
  <si>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</si>
  <si>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</si>
  <si>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</si>
  <si>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</si>
  <si>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</si>
  <si>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</si>
  <si>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</si>
  <si>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</si>
  <si>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</si>
  <si>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</si>
  <si>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</si>
  <si>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</si>
  <si>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</si>
  <si>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</si>
  <si>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</si>
  <si>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</si>
  <si>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</si>
  <si>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</si>
  <si>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</si>
  <si>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</si>
  <si>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</si>
  <si>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</si>
  <si>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</si>
  <si>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</si>
  <si>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</si>
  <si>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</si>
  <si>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</si>
  <si>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</si>
  <si>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</si>
  <si>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</si>
  <si>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</si>
  <si>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</si>
  <si>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</si>
  <si>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</si>
  <si>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</si>
  <si>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</si>
  <si>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</si>
  <si>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</si>
  <si>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</si>
  <si>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</si>
  <si>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</si>
  <si>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</si>
  <si>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</si>
  <si>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</si>
  <si>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</si>
  <si>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</si>
  <si>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</si>
  <si>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</si>
  <si>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</si>
  <si>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</si>
  <si>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</si>
  <si>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</si>
  <si>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</si>
  <si>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</si>
  <si>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</si>
  <si>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</si>
  <si>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</si>
  <si>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</si>
  <si>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</si>
  <si>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</si>
  <si>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</si>
  <si>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</si>
  <si>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</si>
  <si>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</si>
  <si>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</si>
  <si>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</si>
  <si>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</si>
  <si>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</si>
  <si>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</si>
  <si>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</si>
  <si>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</si>
  <si>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</si>
  <si>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</si>
  <si>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</si>
  <si>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</si>
  <si>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</si>
  <si>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</si>
  <si>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</si>
  <si>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</si>
  <si>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</si>
  <si>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</si>
  <si>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</si>
  <si>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</si>
  <si>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</si>
  <si>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</si>
  <si>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</si>
  <si>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</si>
  <si>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</si>
  <si>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</si>
  <si>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</si>
  <si>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</si>
  <si>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</si>
  <si>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</si>
  <si>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</si>
  <si>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</si>
  <si>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</si>
  <si>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</si>
  <si>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</si>
  <si>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</si>
  <si>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</si>
  <si>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</si>
  <si>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</si>
  <si>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</si>
  <si>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</si>
  <si>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</si>
  <si>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</si>
  <si>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</si>
  <si>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</si>
  <si>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</si>
  <si>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</si>
  <si>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</si>
  <si>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</si>
  <si>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</si>
  <si>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</si>
  <si>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</si>
  <si>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</si>
  <si>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</si>
  <si>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</si>
  <si>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</si>
  <si>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</si>
  <si>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</si>
  <si>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</si>
  <si>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</si>
  <si>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</si>
  <si>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</si>
  <si>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</si>
  <si>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</si>
  <si>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</si>
  <si>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</si>
  <si>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</si>
  <si>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</si>
  <si>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</si>
  <si>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</si>
  <si>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</si>
  <si>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</si>
  <si>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</si>
  <si>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</si>
  <si>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</si>
  <si>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</si>
  <si>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</si>
  <si>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</si>
  <si>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</si>
  <si>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</si>
  <si>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</si>
  <si>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</si>
  <si>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</si>
  <si>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</si>
  <si>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</si>
  <si>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</si>
  <si>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</si>
  <si>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</si>
  <si>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</si>
  <si>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</si>
  <si>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</si>
  <si>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</si>
  <si>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</si>
  <si>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</si>
  <si>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</si>
  <si>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</si>
  <si>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</si>
  <si>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</si>
  <si>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</si>
  <si>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</si>
  <si>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</si>
  <si>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</si>
  <si>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</si>
  <si>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</si>
  <si>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</si>
  <si>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</si>
  <si>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</si>
  <si>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</si>
  <si>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</si>
  <si>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</si>
  <si>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</si>
  <si>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</si>
  <si>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</si>
  <si>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</si>
  <si>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</si>
  <si>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</si>
  <si>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</si>
  <si>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</si>
  <si>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</si>
  <si>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</si>
  <si>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</si>
  <si>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</si>
  <si>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</si>
  <si>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</si>
  <si>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</si>
  <si>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</si>
  <si>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</si>
  <si>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</si>
  <si>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</si>
  <si>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</si>
  <si>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</si>
  <si>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</si>
  <si>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</si>
  <si>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</si>
  <si>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</si>
  <si>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</si>
  <si>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</si>
  <si>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</si>
  <si>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</si>
  <si>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</si>
  <si>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</si>
  <si>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</si>
  <si>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</si>
  <si>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</si>
  <si>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</si>
  <si>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</si>
  <si>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</si>
  <si>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</si>
  <si>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</si>
  <si>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</si>
  <si>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</si>
  <si>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</si>
  <si>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</si>
  <si>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</si>
  <si>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</si>
  <si>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</si>
  <si>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</si>
  <si>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</si>
  <si>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</si>
  <si>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</si>
  <si>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</si>
  <si>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</si>
  <si>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</si>
  <si>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</si>
  <si>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</si>
  <si>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</si>
  <si>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</si>
  <si>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</si>
  <si>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</si>
  <si>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</si>
  <si>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</si>
  <si>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</si>
  <si>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</si>
  <si>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</si>
  <si>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</si>
  <si>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</si>
  <si>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</si>
  <si>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</si>
  <si>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</si>
  <si>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</si>
  <si>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</si>
  <si>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</si>
  <si>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</si>
  <si>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</si>
  <si>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</si>
  <si>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</si>
  <si>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</si>
  <si>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</si>
  <si>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</si>
  <si>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</si>
  <si>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</si>
  <si>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</si>
  <si>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</si>
  <si>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</si>
  <si>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</si>
  <si>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</si>
  <si>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</si>
  <si>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</si>
  <si>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</si>
  <si>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</si>
  <si>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</si>
  <si>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</si>
  <si>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</si>
  <si>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</si>
  <si>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</si>
  <si>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</si>
  <si>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</si>
  <si>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</si>
  <si>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</si>
  <si>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</si>
  <si>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</si>
  <si>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</si>
  <si>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</si>
  <si>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</si>
  <si>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</si>
  <si>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</si>
  <si>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</si>
  <si>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</si>
  <si>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</si>
  <si>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</si>
  <si>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</si>
  <si>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</si>
  <si>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</si>
  <si>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</si>
  <si>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</si>
  <si>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</si>
  <si>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</si>
  <si>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</si>
  <si>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</si>
  <si>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</si>
  <si>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</si>
  <si>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</si>
  <si>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</si>
  <si>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</si>
  <si>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</si>
  <si>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</si>
  <si>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</si>
  <si>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</si>
  <si>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</si>
  <si>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</si>
  <si>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</si>
  <si>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</si>
  <si>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</si>
  <si>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</si>
  <si>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</si>
  <si>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</si>
  <si>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</si>
  <si>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</si>
  <si>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</si>
  <si>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</si>
  <si>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</si>
  <si>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</si>
  <si>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</si>
  <si>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</si>
  <si>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</si>
  <si>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</si>
  <si>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</si>
  <si>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</si>
  <si>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</si>
  <si>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</si>
  <si>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</si>
  <si>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</si>
  <si>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</si>
  <si>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</si>
  <si>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</si>
  <si>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</si>
  <si>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</si>
  <si>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</si>
  <si>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</si>
  <si>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</si>
  <si>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</si>
  <si>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</si>
  <si>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</si>
  <si>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</si>
  <si>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</si>
  <si>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</si>
  <si>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</si>
  <si>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</si>
  <si>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</si>
  <si>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</si>
  <si>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</si>
  <si>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</si>
  <si>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</si>
  <si>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</si>
  <si>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</si>
  <si>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</si>
  <si>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</si>
  <si>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</si>
  <si>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</si>
  <si>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</si>
  <si>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</si>
  <si>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</si>
  <si>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</si>
  <si>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</si>
  <si>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</si>
  <si>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</si>
  <si>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</si>
  <si>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</si>
  <si>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</si>
  <si>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</si>
  <si>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</si>
  <si>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</si>
  <si>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</si>
  <si>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</si>
  <si>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</si>
  <si>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</si>
  <si>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</si>
  <si>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</si>
  <si>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</si>
  <si>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</si>
  <si>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</si>
  <si>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</si>
  <si>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</si>
  <si>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</si>
  <si>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</si>
  <si>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</si>
  <si>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</si>
  <si>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</si>
  <si>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</si>
  <si>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</si>
  <si>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</si>
  <si>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</si>
  <si>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</si>
  <si>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</si>
  <si>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</si>
  <si>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</si>
  <si>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</si>
  <si>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</si>
  <si>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</si>
  <si>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</si>
  <si>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</si>
  <si>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</si>
  <si>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</si>
  <si>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</si>
  <si>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</si>
  <si>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</si>
  <si>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</si>
  <si>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</si>
  <si>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</si>
  <si>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</si>
  <si>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</si>
  <si>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</si>
  <si>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</si>
  <si>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</si>
  <si>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</si>
  <si>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</si>
  <si>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</si>
  <si>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</si>
  <si>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</si>
  <si>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</si>
  <si>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</si>
  <si>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</si>
  <si>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</si>
  <si>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</si>
  <si>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</si>
  <si>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</si>
  <si>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</si>
  <si>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</si>
  <si>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</si>
  <si>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</si>
  <si>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</si>
  <si>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</si>
  <si>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</si>
  <si>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</si>
  <si>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</si>
  <si>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</si>
  <si>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</si>
  <si>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</si>
  <si>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</si>
  <si>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</si>
  <si>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</si>
  <si>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</si>
  <si>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</si>
  <si>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</si>
  <si>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</si>
  <si>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</si>
  <si>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</si>
  <si>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</si>
  <si>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</si>
  <si>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</si>
  <si>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</si>
  <si>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</si>
  <si>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</si>
  <si>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</si>
  <si>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</si>
  <si>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</si>
  <si>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</si>
  <si>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</si>
  <si>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</si>
  <si>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</si>
  <si>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</si>
  <si>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</si>
  <si>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</si>
  <si>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</si>
  <si>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</si>
  <si>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</si>
  <si>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</si>
  <si>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</si>
  <si>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</si>
  <si>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</si>
  <si>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</si>
  <si>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</si>
  <si>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</si>
  <si>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</si>
  <si>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</si>
  <si>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</si>
  <si>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</si>
  <si>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</si>
  <si>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</si>
  <si>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</si>
  <si>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</si>
  <si>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</si>
  <si>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</si>
  <si>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</si>
  <si>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</si>
  <si>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</si>
  <si>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</si>
  <si>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</si>
  <si>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</si>
  <si>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</si>
  <si>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</si>
  <si>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</si>
  <si>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</si>
  <si>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</si>
  <si>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</si>
  <si>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</si>
  <si>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</si>
  <si>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</si>
  <si>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</si>
  <si>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</si>
  <si>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</si>
  <si>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</si>
  <si>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</si>
  <si>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</si>
  <si>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</si>
  <si>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</si>
  <si>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</si>
  <si>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</si>
  <si>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</si>
  <si>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</si>
  <si>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</si>
  <si>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</si>
  <si>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</si>
  <si>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</si>
  <si>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</si>
  <si>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</si>
  <si>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</si>
  <si>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</si>
  <si>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</si>
  <si>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</si>
  <si>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</si>
  <si>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</si>
  <si>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</si>
  <si>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</si>
  <si>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</si>
  <si>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</si>
  <si>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</si>
  <si>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</si>
  <si>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</si>
  <si>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</si>
  <si>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</si>
  <si>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</si>
  <si>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</si>
  <si>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</si>
  <si>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</si>
  <si>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</si>
  <si>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</si>
  <si>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</si>
  <si>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</si>
  <si>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</si>
  <si>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</si>
  <si>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</si>
  <si>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</si>
  <si>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</si>
  <si>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</si>
  <si>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</si>
  <si>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</si>
  <si>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</si>
  <si>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</si>
  <si>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</si>
  <si>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</si>
  <si>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</si>
  <si>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</si>
  <si>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</si>
  <si>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</si>
  <si>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</si>
  <si>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</si>
  <si>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</si>
  <si>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</si>
  <si>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</si>
  <si>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</si>
  <si>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</si>
  <si>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</si>
  <si>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</si>
  <si>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</si>
  <si>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</si>
  <si>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</si>
  <si>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</si>
  <si>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</si>
  <si>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</si>
  <si>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</si>
  <si>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</si>
  <si>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</si>
  <si>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</si>
  <si>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</si>
  <si>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</si>
  <si>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</si>
  <si>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</si>
  <si>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</si>
  <si>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</si>
  <si>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</si>
  <si>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</si>
  <si>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</si>
  <si>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</si>
  <si>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</si>
  <si>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</si>
  <si>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</si>
  <si>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</si>
  <si>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</si>
  <si>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</si>
  <si>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</si>
  <si>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</si>
  <si>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</si>
  <si>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</si>
  <si>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</si>
  <si>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</si>
  <si>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</si>
  <si>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</si>
  <si>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</si>
  <si>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</si>
  <si>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</si>
  <si>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</si>
  <si>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</si>
  <si>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</si>
  <si>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</si>
  <si>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</si>
  <si>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</si>
  <si>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</si>
  <si>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</si>
  <si>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</si>
  <si>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</si>
  <si>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</si>
  <si>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</si>
  <si>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</si>
  <si>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</si>
  <si>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</si>
  <si>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</si>
  <si>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</si>
  <si>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</si>
  <si>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</si>
  <si>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</si>
  <si>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</si>
  <si>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</si>
  <si>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</si>
  <si>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</si>
  <si>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</si>
  <si>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</si>
  <si>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</si>
  <si>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</si>
  <si>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</si>
  <si>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</si>
  <si>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</si>
  <si>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</si>
  <si>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</si>
  <si>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</si>
  <si>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</si>
  <si>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</si>
  <si>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</si>
  <si>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</si>
  <si>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</si>
  <si>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</si>
  <si>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</si>
  <si>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</si>
  <si>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</si>
  <si>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</si>
  <si>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</si>
  <si>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</si>
  <si>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</si>
  <si>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</si>
  <si>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</si>
  <si>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</si>
  <si>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</si>
  <si>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</si>
  <si>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</si>
  <si>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</si>
  <si>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</si>
  <si>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</si>
  <si>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</si>
  <si>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</si>
  <si>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</si>
  <si>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</si>
  <si>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</si>
  <si>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</si>
  <si>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</si>
  <si>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</si>
  <si>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</si>
  <si>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</si>
  <si>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</si>
  <si>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</si>
  <si>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</si>
  <si>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</si>
  <si>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</si>
  <si>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</si>
  <si>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</si>
  <si>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</si>
  <si>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</si>
  <si>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</si>
  <si>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</si>
  <si>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</si>
  <si>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</si>
  <si>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</si>
  <si>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</si>
  <si>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</si>
  <si>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</si>
  <si>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</si>
  <si>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</si>
  <si>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</si>
  <si>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</si>
  <si>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</si>
  <si>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</si>
  <si>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</si>
  <si>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</si>
  <si>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</si>
  <si>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</si>
  <si>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</si>
  <si>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</si>
  <si>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</si>
  <si>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</si>
  <si>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</si>
  <si>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</si>
  <si>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</si>
  <si>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</si>
  <si>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</si>
  <si>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</si>
  <si>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</si>
  <si>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</si>
  <si>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</si>
  <si>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</si>
  <si>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</si>
  <si>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</si>
  <si>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</si>
  <si>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</si>
  <si>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</si>
  <si>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</si>
  <si>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</si>
  <si>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</si>
  <si>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</si>
  <si>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</si>
  <si>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</si>
  <si>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</si>
  <si>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</si>
  <si>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</si>
  <si>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</si>
  <si>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</si>
  <si>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</si>
  <si>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</si>
  <si>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</si>
  <si>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</si>
  <si>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</si>
  <si>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</si>
  <si>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</si>
  <si>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</si>
  <si>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</si>
  <si>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</si>
  <si>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</si>
  <si>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</si>
  <si>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</si>
  <si>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</si>
  <si>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</si>
  <si>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</si>
  <si>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</si>
  <si>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</si>
  <si>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</si>
  <si>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</si>
  <si>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</si>
  <si>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</si>
  <si>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</si>
  <si>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</si>
  <si>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</si>
  <si>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</si>
  <si>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</si>
  <si>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</si>
  <si>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</si>
  <si>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</si>
  <si>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</si>
  <si>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</si>
  <si>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</si>
  <si>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</si>
  <si>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</si>
  <si>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</si>
  <si>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</si>
  <si>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</si>
  <si>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</si>
  <si>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</si>
  <si>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</si>
  <si>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</si>
  <si>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</si>
  <si>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</si>
  <si>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</si>
  <si>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</si>
  <si>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</si>
  <si>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</si>
  <si>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</si>
  <si>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</si>
  <si>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</si>
  <si>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</si>
  <si>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</si>
  <si>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</si>
  <si>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</si>
  <si>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</si>
  <si>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</si>
  <si>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</si>
  <si>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</si>
  <si>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</si>
  <si>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</si>
  <si>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</si>
  <si>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</si>
  <si>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</si>
  <si>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</si>
  <si>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</si>
  <si>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</si>
  <si>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</si>
  <si>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</si>
  <si>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</si>
  <si>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</si>
  <si>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</si>
  <si>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</si>
  <si>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</si>
  <si>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</si>
  <si>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</si>
  <si>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</si>
  <si>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</si>
  <si>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</si>
  <si>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</si>
  <si>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</si>
  <si>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</si>
  <si>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</si>
  <si>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</si>
  <si>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</si>
  <si>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</si>
  <si>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</si>
  <si>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</si>
  <si>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</si>
  <si>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</si>
  <si>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</si>
  <si>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</si>
  <si>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</si>
  <si>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</si>
  <si>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</si>
  <si>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</si>
  <si>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</si>
  <si>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</si>
  <si>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</si>
  <si>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</si>
  <si>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</si>
  <si>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</si>
  <si>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</si>
  <si>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</si>
  <si>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</si>
  <si>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</si>
  <si>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</si>
  <si>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</si>
  <si>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</si>
  <si>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</si>
  <si>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</si>
  <si>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</si>
  <si>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</si>
  <si>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</si>
  <si>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</si>
  <si>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</si>
  <si>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</si>
  <si>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</si>
  <si>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</si>
  <si>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</si>
  <si>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</si>
  <si>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</si>
  <si>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</si>
  <si>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</si>
  <si>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</si>
  <si>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</si>
  <si>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</si>
  <si>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</si>
  <si>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</si>
  <si>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</si>
  <si>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</si>
  <si>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</si>
  <si>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</si>
  <si>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</si>
  <si>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</si>
  <si>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</si>
  <si>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</si>
  <si>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</si>
  <si>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</si>
  <si>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</si>
  <si>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</si>
  <si>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</si>
  <si>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</si>
  <si>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</si>
  <si>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</si>
  <si>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</si>
  <si>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</si>
  <si>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</si>
  <si>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</si>
  <si>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</si>
  <si>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</si>
  <si>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</si>
  <si>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</si>
  <si>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</si>
  <si>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</si>
  <si>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</si>
  <si>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</si>
  <si>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</si>
  <si>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</si>
  <si>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</si>
  <si>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</si>
  <si>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</si>
  <si>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</si>
  <si>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</si>
  <si>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</si>
  <si>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</si>
  <si>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</si>
  <si>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</si>
  <si>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</si>
  <si>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</si>
  <si>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</si>
  <si>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</si>
  <si>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</si>
  <si>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</si>
  <si>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</si>
  <si>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</si>
  <si>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</si>
  <si>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</si>
  <si>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</si>
  <si>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</si>
  <si>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</si>
  <si>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</si>
  <si>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</si>
  <si>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</si>
  <si>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</si>
  <si>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</si>
  <si>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</si>
  <si>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</si>
  <si>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</si>
  <si>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</si>
  <si>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</si>
  <si>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</si>
  <si>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</si>
  <si>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</si>
  <si>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</si>
  <si>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</si>
  <si>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</si>
  <si>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</si>
  <si>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</si>
  <si>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</si>
  <si>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</si>
  <si>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</si>
  <si>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</si>
  <si>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</si>
  <si>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</si>
  <si>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</si>
  <si>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</si>
  <si>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</si>
  <si>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</si>
  <si>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</si>
  <si>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</si>
  <si>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</si>
  <si>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</si>
  <si>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</si>
  <si>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</si>
  <si>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</si>
  <si>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</si>
  <si>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</si>
  <si>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</si>
  <si>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</si>
  <si>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</si>
  <si>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</si>
  <si>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</si>
  <si>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</si>
  <si>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</si>
  <si>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</si>
  <si>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</si>
  <si>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</si>
  <si>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</si>
  <si>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</si>
  <si>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</si>
  <si>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</si>
  <si>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</si>
  <si>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</si>
  <si>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</si>
  <si>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</si>
  <si>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</si>
  <si>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</si>
  <si>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</si>
  <si>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</si>
  <si>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</si>
  <si>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</si>
  <si>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</si>
  <si>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</si>
  <si>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</si>
  <si>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</si>
  <si>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</si>
  <si>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</si>
  <si>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</si>
  <si>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</si>
  <si>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</si>
  <si>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</si>
  <si>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</si>
  <si>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</si>
  <si>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</si>
  <si>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</si>
  <si>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</si>
  <si>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</si>
  <si>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</si>
  <si>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</si>
  <si>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</si>
  <si>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</si>
  <si>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</si>
  <si>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</si>
  <si>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</si>
  <si>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</si>
  <si>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</si>
  <si>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</si>
  <si>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</si>
  <si>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</si>
  <si>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</si>
  <si>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</si>
  <si>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</si>
  <si>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</si>
  <si>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</si>
  <si>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</si>
  <si>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</si>
  <si>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</si>
  <si>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</si>
  <si>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</si>
  <si>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</si>
  <si>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</si>
  <si>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</si>
  <si>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</si>
  <si>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</si>
  <si>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</si>
  <si>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</si>
  <si>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</si>
  <si>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</si>
  <si>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</si>
  <si>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</si>
  <si>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</si>
  <si>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</si>
  <si>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</si>
  <si>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</si>
  <si>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</si>
  <si>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</si>
  <si>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</si>
  <si>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</si>
  <si>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</si>
  <si>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</si>
  <si>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</si>
  <si>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</si>
  <si>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</si>
  <si>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</si>
  <si>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</si>
  <si>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</si>
  <si>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</si>
  <si>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</si>
  <si>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</si>
  <si>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</si>
  <si>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</si>
  <si>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</si>
  <si>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</si>
  <si>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</si>
  <si>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</si>
  <si>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</si>
  <si>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</si>
  <si>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</si>
  <si>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</si>
  <si>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</si>
  <si>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</si>
  <si>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</si>
  <si>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</si>
  <si>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</si>
  <si>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</si>
  <si>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</si>
  <si>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</si>
  <si>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</si>
  <si>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</si>
  <si>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</si>
  <si>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</si>
  <si>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</si>
  <si>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</si>
  <si>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</si>
  <si>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</si>
  <si>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</si>
  <si>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</si>
  <si>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</si>
  <si>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</si>
  <si>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</si>
  <si>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</si>
  <si>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</si>
  <si>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</si>
  <si>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</si>
  <si>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</si>
  <si>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</si>
  <si>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</si>
  <si>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</si>
  <si>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</si>
  <si>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</si>
  <si>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</si>
  <si>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</si>
  <si>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</si>
  <si>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</si>
  <si>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</si>
  <si>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</si>
  <si>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</si>
  <si>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</si>
  <si>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</si>
  <si>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</si>
  <si>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</si>
  <si>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</si>
  <si>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</si>
  <si>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</si>
  <si>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</si>
  <si>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</si>
  <si>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</si>
  <si>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</si>
  <si>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</si>
  <si>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</si>
  <si>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</si>
  <si>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</si>
  <si>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</si>
  <si>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</si>
  <si>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</si>
  <si>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</si>
  <si>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</si>
  <si>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</si>
  <si>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</si>
  <si>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</si>
  <si>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</si>
  <si>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</si>
  <si>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</si>
  <si>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</si>
  <si>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</si>
  <si>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</si>
  <si>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</si>
  <si>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</si>
  <si>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</si>
  <si>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</si>
  <si>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</si>
  <si>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</si>
  <si>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</si>
  <si>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</si>
  <si>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</si>
  <si>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</si>
  <si>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</si>
  <si>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</si>
  <si>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</si>
  <si>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</si>
  <si>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</si>
  <si>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</si>
  <si>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</si>
  <si>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</si>
  <si>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</si>
  <si>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</si>
  <si>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</si>
  <si>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</si>
  <si>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</si>
  <si>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</si>
  <si>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</si>
  <si>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</si>
  <si>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</si>
  <si>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</si>
  <si>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</si>
  <si>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</si>
  <si>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</si>
  <si>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</si>
  <si>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</si>
  <si>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</si>
  <si>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</si>
  <si>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</si>
  <si>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</si>
  <si>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</si>
  <si>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</si>
  <si>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</si>
  <si>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</si>
  <si>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</si>
  <si>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</si>
  <si>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</si>
  <si>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</si>
  <si>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</si>
  <si>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</si>
  <si>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</si>
  <si>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</si>
  <si>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</si>
  <si>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</si>
  <si>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</si>
  <si>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</si>
  <si>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</si>
  <si>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</si>
  <si>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</si>
  <si>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</si>
  <si>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</si>
  <si>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</si>
  <si>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</si>
  <si>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</si>
  <si>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</si>
  <si>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</si>
  <si>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</si>
  <si>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</si>
  <si>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</si>
  <si>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</si>
  <si>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</si>
  <si>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</si>
  <si>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</si>
  <si>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</si>
  <si>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</si>
  <si>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</si>
  <si>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</si>
  <si>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</si>
  <si>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</si>
  <si>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</si>
  <si>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</si>
  <si>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</si>
  <si>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</si>
  <si>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</si>
  <si>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</si>
  <si>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</si>
  <si>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</si>
  <si>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</si>
  <si>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</si>
  <si>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</si>
  <si>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</si>
  <si>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</si>
  <si>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</si>
  <si>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</si>
  <si>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</si>
  <si>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</si>
  <si>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</si>
  <si>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</si>
  <si>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</si>
  <si>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</si>
  <si>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</si>
  <si>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</si>
  <si>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</si>
  <si>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</si>
  <si>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</si>
  <si>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</si>
  <si>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</si>
  <si>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</si>
  <si>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</si>
  <si>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</si>
  <si>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</si>
  <si>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</si>
  <si>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</si>
  <si>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</si>
  <si>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</si>
  <si>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</si>
  <si>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</si>
  <si>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</si>
  <si>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</si>
  <si>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</si>
  <si>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</si>
  <si>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</si>
  <si>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</si>
  <si>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</si>
  <si>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</si>
  <si>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</si>
  <si>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</si>
  <si>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</si>
  <si>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</si>
  <si>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</si>
  <si>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</si>
  <si>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</si>
  <si>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</si>
  <si>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</si>
  <si>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</si>
  <si>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</si>
  <si>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</si>
  <si>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</si>
  <si>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</si>
  <si>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</si>
  <si>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</si>
  <si>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</si>
  <si>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</si>
  <si>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</si>
  <si>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</si>
  <si>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</si>
  <si>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</si>
  <si>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</si>
  <si>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</si>
  <si>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</si>
  <si>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</si>
  <si>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</si>
  <si>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</si>
  <si>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</si>
  <si>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</si>
  <si>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</si>
  <si>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</si>
  <si>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</si>
  <si>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</si>
  <si>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</si>
  <si>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</si>
  <si>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</si>
  <si>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</si>
  <si>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</si>
  <si>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</si>
  <si>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</si>
  <si>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</si>
  <si>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</si>
  <si>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</si>
  <si>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</si>
  <si>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</si>
  <si>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</si>
  <si>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</si>
  <si>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</si>
  <si>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</si>
  <si>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</si>
  <si>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</si>
  <si>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</si>
  <si>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</si>
  <si>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</si>
  <si>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</si>
  <si>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</si>
  <si>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</si>
  <si>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</si>
  <si>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</si>
  <si>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</si>
  <si>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</si>
  <si>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</si>
  <si>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</si>
  <si>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</si>
  <si>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</si>
  <si>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</si>
  <si>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</si>
  <si>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</si>
  <si>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</si>
  <si>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</si>
  <si>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</si>
  <si>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</si>
  <si>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</si>
  <si>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</si>
  <si>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</si>
  <si>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</si>
  <si>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</si>
  <si>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</si>
  <si>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</si>
  <si>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</si>
  <si>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</si>
  <si>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</si>
  <si>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</si>
  <si>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</si>
  <si>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</si>
  <si>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</si>
  <si>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</si>
  <si>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</si>
  <si>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</si>
  <si>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</si>
  <si>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</si>
  <si>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</si>
  <si>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</si>
  <si>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</si>
  <si>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</si>
  <si>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</si>
  <si>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</si>
  <si>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</si>
  <si>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</si>
  <si>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</si>
  <si>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</si>
  <si>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</si>
  <si>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</si>
  <si>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</si>
  <si>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</si>
  <si>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</si>
  <si>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</si>
  <si>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</si>
  <si>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</si>
  <si>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</si>
  <si>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</si>
  <si>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</si>
  <si>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</si>
  <si>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</si>
  <si>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</si>
  <si>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</si>
  <si>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</si>
  <si>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</si>
  <si>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</si>
  <si>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</si>
  <si>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</si>
  <si>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</si>
  <si>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</si>
  <si>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</si>
  <si>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</si>
  <si>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</si>
  <si>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</si>
  <si>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</si>
  <si>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</si>
  <si>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</si>
  <si>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</si>
  <si>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</si>
  <si>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</si>
  <si>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</si>
  <si>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</si>
  <si>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</si>
  <si>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</si>
  <si>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</si>
  <si>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</si>
  <si>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</si>
  <si>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</si>
  <si>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</si>
  <si>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</si>
  <si>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</si>
  <si>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</si>
  <si>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</si>
  <si>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</si>
  <si>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</si>
  <si>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</si>
  <si>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</si>
  <si>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</si>
  <si>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</si>
  <si>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</si>
  <si>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</si>
  <si>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</si>
  <si>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</si>
  <si>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</si>
  <si>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</si>
  <si>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</si>
  <si>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</si>
  <si>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</si>
  <si>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</si>
  <si>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</si>
  <si>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</si>
  <si>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</si>
  <si>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</si>
  <si>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</si>
  <si>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</si>
  <si>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</si>
  <si>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</si>
  <si>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</si>
  <si>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</si>
  <si>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</si>
  <si>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</si>
  <si>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</si>
  <si>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</si>
  <si>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</si>
  <si>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</si>
  <si>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</si>
  <si>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</si>
  <si>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</si>
  <si>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</si>
  <si>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</si>
  <si>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</si>
  <si>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</si>
  <si>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</si>
  <si>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</si>
  <si>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</si>
  <si>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</si>
  <si>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</si>
  <si>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</si>
  <si>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</si>
  <si>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</si>
  <si>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</si>
  <si>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</si>
  <si>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</si>
  <si>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</si>
  <si>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</si>
  <si>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</si>
  <si>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</si>
  <si>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</si>
  <si>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</si>
  <si>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</si>
  <si>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</si>
  <si>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</si>
  <si>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</si>
  <si>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</si>
  <si>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</si>
  <si>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</si>
  <si>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</si>
  <si>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</si>
  <si>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</si>
  <si>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</si>
  <si>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</si>
  <si>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</si>
  <si>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</si>
  <si>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</si>
  <si>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</si>
  <si>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</si>
  <si>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</si>
  <si>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</si>
  <si>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</si>
  <si>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</si>
  <si>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</si>
  <si>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</si>
  <si>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</si>
  <si>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</si>
  <si>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</si>
  <si>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</si>
  <si>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</si>
  <si>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</si>
  <si>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</si>
  <si>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</si>
  <si>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</si>
  <si>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</si>
  <si>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</si>
  <si>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</si>
  <si>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</si>
  <si>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</si>
  <si>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</si>
  <si>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</si>
  <si>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</si>
  <si>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</si>
  <si>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</si>
  <si>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</si>
  <si>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</si>
  <si>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</si>
  <si>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</si>
  <si>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</si>
  <si>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</si>
  <si>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</si>
  <si>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</si>
  <si>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</si>
  <si>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</si>
  <si>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</si>
  <si>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</si>
  <si>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</si>
  <si>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</si>
  <si>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</si>
  <si>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</si>
  <si>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</si>
  <si>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</si>
  <si>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</si>
  <si>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</si>
  <si>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</si>
  <si>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</si>
  <si>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</si>
  <si>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</si>
  <si>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</si>
  <si>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</si>
  <si>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</si>
  <si>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</si>
  <si>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</si>
  <si>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</si>
  <si>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</si>
  <si>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</si>
  <si>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</si>
  <si>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</si>
  <si>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</si>
  <si>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</si>
  <si>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</si>
  <si>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</si>
  <si>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</si>
  <si>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</si>
  <si>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</si>
  <si>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</si>
  <si>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</si>
  <si>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</si>
  <si>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</si>
  <si>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</si>
  <si>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</si>
  <si>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</si>
  <si>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</si>
  <si>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</si>
  <si>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</si>
  <si>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</si>
  <si>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</si>
  <si>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</si>
  <si>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</si>
  <si>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</si>
  <si>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</si>
  <si>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</si>
  <si>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</si>
  <si>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</si>
  <si>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</si>
  <si>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</si>
  <si>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</si>
  <si>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</si>
  <si>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</si>
  <si>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</si>
  <si>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</si>
  <si>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</si>
  <si>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</si>
  <si>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</si>
  <si>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</si>
  <si>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</si>
  <si>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</si>
  <si>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</si>
  <si>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</si>
  <si>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</si>
  <si>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</si>
  <si>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</si>
  <si>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</si>
  <si>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</si>
  <si>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</si>
  <si>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</si>
  <si>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</si>
  <si>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</si>
  <si>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</si>
  <si>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</si>
  <si>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</si>
  <si>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</si>
  <si>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</si>
  <si>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</si>
  <si>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</si>
  <si>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</si>
  <si>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</si>
  <si>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</si>
  <si>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</si>
  <si>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</si>
  <si>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</si>
  <si>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</si>
  <si>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</si>
  <si>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</si>
  <si>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</si>
  <si>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</si>
  <si>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</si>
  <si>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</si>
  <si>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</si>
  <si>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</si>
  <si>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</si>
  <si>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</si>
  <si>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</si>
  <si>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</si>
  <si>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</si>
  <si>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</si>
  <si>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</si>
  <si>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</si>
  <si>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</si>
  <si>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</si>
  <si>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</si>
  <si>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</si>
  <si>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</si>
  <si>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</si>
  <si>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</si>
  <si>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</si>
  <si>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</si>
  <si>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</si>
  <si>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</si>
  <si>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</si>
  <si>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</si>
  <si>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</si>
  <si>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</si>
  <si>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</si>
  <si>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</si>
  <si>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</si>
  <si>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</si>
  <si>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</si>
  <si>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</si>
  <si>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</si>
  <si>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</si>
  <si>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</si>
  <si>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</si>
  <si>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</si>
  <si>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</si>
  <si>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</si>
  <si>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</si>
  <si>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</si>
  <si>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</si>
  <si>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</si>
  <si>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</si>
  <si>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</si>
  <si>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</si>
  <si>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</si>
  <si>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</si>
  <si>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</si>
  <si>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</si>
  <si>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</si>
  <si>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</si>
  <si>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</si>
  <si>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</si>
  <si>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</si>
  <si>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</si>
  <si>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</si>
  <si>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</si>
  <si>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</si>
  <si>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</si>
  <si>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</si>
  <si>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</si>
  <si>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</si>
  <si>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</si>
  <si>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</si>
  <si>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</si>
  <si>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</si>
  <si>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</si>
  <si>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</si>
  <si>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</si>
  <si>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</si>
  <si>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</si>
  <si>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</si>
  <si>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</si>
  <si>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</si>
  <si>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</si>
  <si>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</si>
  <si>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</si>
  <si>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</si>
  <si>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</si>
  <si>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</si>
  <si>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</si>
  <si>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</si>
  <si>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</si>
  <si>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</si>
  <si>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</si>
  <si>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</si>
  <si>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</si>
  <si>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</si>
  <si>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</si>
  <si>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</si>
  <si>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</si>
  <si>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</si>
  <si>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</si>
  <si>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</si>
  <si>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</si>
  <si>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</si>
  <si>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</si>
  <si>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</si>
  <si>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</si>
  <si>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</si>
  <si>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</si>
  <si>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</si>
  <si>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</si>
  <si>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</si>
  <si>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</si>
  <si>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</si>
  <si>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</si>
  <si>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</si>
  <si>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</si>
  <si>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</si>
  <si>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</si>
  <si>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</si>
  <si>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</si>
  <si>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</si>
  <si>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</si>
  <si>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</si>
  <si>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</si>
  <si>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</si>
  <si>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</si>
  <si>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</si>
  <si>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</si>
  <si>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</si>
  <si>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</si>
  <si>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</si>
  <si>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</si>
  <si>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</si>
  <si>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</si>
  <si>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</si>
  <si>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</si>
  <si>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</si>
  <si>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</si>
  <si>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</si>
  <si>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</si>
  <si>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</si>
  <si>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</si>
  <si>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</si>
  <si>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</si>
  <si>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</si>
  <si>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</si>
  <si>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</si>
  <si>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</si>
  <si>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</si>
  <si>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</si>
  <si>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</si>
  <si>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</si>
  <si>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</si>
  <si>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</si>
  <si>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</si>
  <si>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</si>
  <si>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</si>
  <si>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</si>
  <si>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</si>
  <si>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</si>
  <si>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</si>
  <si>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</si>
  <si>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</si>
  <si>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</si>
  <si>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</si>
  <si>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</si>
  <si>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</si>
  <si>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</si>
  <si>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</si>
  <si>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</si>
  <si>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</si>
  <si>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</si>
  <si>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</si>
  <si>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</si>
  <si>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</si>
  <si>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</si>
  <si>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</si>
  <si>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</si>
  <si>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</si>
  <si>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</si>
  <si>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</si>
  <si>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</si>
  <si>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</si>
  <si>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</si>
  <si>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</si>
  <si>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</si>
  <si>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</si>
  <si>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</si>
  <si>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</si>
  <si>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</si>
  <si>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</si>
  <si>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</si>
  <si>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</si>
  <si>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</si>
  <si>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</si>
  <si>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</si>
  <si>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</si>
  <si>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</si>
  <si>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</si>
  <si>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</si>
  <si>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</si>
  <si>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</si>
  <si>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</si>
  <si>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</si>
  <si>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</si>
  <si>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</si>
  <si>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</si>
  <si>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</si>
  <si>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</si>
  <si>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</si>
  <si>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</si>
  <si>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</si>
  <si>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</si>
  <si>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</si>
  <si>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</si>
  <si>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</si>
  <si>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</si>
  <si>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</si>
  <si>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</si>
  <si>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</si>
  <si>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</si>
  <si>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</si>
  <si>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</si>
  <si>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</si>
  <si>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</si>
  <si>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</si>
  <si>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</si>
  <si>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</si>
  <si>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</si>
  <si>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</si>
  <si>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</si>
  <si>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</si>
  <si>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</si>
  <si>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</si>
  <si>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</si>
  <si>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</si>
  <si>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</si>
  <si>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</si>
  <si>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</si>
  <si>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</si>
  <si>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</si>
  <si>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</si>
  <si>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</si>
  <si>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</si>
  <si>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</si>
  <si>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</si>
  <si>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</si>
  <si>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</si>
  <si>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</si>
  <si>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</si>
  <si>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</si>
  <si>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</si>
  <si>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</si>
  <si>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</si>
  <si>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</si>
  <si>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</si>
  <si>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</si>
  <si>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</si>
  <si>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</si>
  <si>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</si>
  <si>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</si>
  <si>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</si>
  <si>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</si>
  <si>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</si>
  <si>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</si>
  <si>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</si>
  <si>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</si>
  <si>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</si>
  <si>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</si>
  <si>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</si>
  <si>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</si>
  <si>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</si>
  <si>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</si>
  <si>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</si>
  <si>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</si>
  <si>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</si>
  <si>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</si>
  <si>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</si>
  <si>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</si>
  <si>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</si>
  <si>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</si>
  <si>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</si>
  <si>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</si>
  <si>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</si>
  <si>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</si>
  <si>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</si>
  <si>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</si>
  <si>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</si>
  <si>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</si>
  <si>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</si>
  <si>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</si>
  <si>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</si>
  <si>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</si>
  <si>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</si>
  <si>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</si>
  <si>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</si>
  <si>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</si>
  <si>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</si>
  <si>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</si>
  <si>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</si>
  <si>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</si>
  <si>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</si>
  <si>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</si>
  <si>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</si>
  <si>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</si>
  <si>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</si>
  <si>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</si>
  <si>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</si>
  <si>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</si>
  <si>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</si>
  <si>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</si>
  <si>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</si>
  <si>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</si>
  <si>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</si>
  <si>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</si>
  <si>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</si>
  <si>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</si>
  <si>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</si>
  <si>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</si>
  <si>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</si>
  <si>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</si>
  <si>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</si>
  <si>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</si>
  <si>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</si>
  <si>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</si>
  <si>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</si>
  <si>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</si>
  <si>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</si>
  <si>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</si>
  <si>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</si>
  <si>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</si>
  <si>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</si>
  <si>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</si>
  <si>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</si>
  <si>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</si>
  <si>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</si>
  <si>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</si>
  <si>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</si>
  <si>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</si>
  <si>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</si>
  <si>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</si>
  <si>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</si>
  <si>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</si>
  <si>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</si>
  <si>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</si>
  <si>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</si>
  <si>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</si>
  <si>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</si>
  <si>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</si>
  <si>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</si>
  <si>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</si>
  <si>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</si>
  <si>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</si>
  <si>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</si>
  <si>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</si>
  <si>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</si>
  <si>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</si>
  <si>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</si>
  <si>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</si>
  <si>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</si>
  <si>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</si>
  <si>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</si>
  <si>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</si>
  <si>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</si>
  <si>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</si>
  <si>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</si>
  <si>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</si>
  <si>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</si>
  <si>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</si>
  <si>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</si>
  <si>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</si>
  <si>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</si>
  <si>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</si>
  <si>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</si>
  <si>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</si>
  <si>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</si>
  <si>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</si>
  <si>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</si>
  <si>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</si>
  <si>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</si>
  <si>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</si>
  <si>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</si>
  <si>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</si>
  <si>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</si>
  <si>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</si>
  <si>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</si>
  <si>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</si>
  <si>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</si>
  <si>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</si>
  <si>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</si>
  <si>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</si>
  <si>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</si>
  <si>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</si>
  <si>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</si>
  <si>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</si>
  <si>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</si>
  <si>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</si>
  <si>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</si>
  <si>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</si>
  <si>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</si>
  <si>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</si>
  <si>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</si>
  <si>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</si>
  <si>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</si>
  <si>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</si>
  <si>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</si>
  <si>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</si>
  <si>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</si>
  <si>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</si>
  <si>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</si>
  <si>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</si>
  <si>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</si>
  <si>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</si>
  <si>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</si>
  <si>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</si>
  <si>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</si>
  <si>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</si>
  <si>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</si>
  <si>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</si>
  <si>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</si>
  <si>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</si>
  <si>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</si>
  <si>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</si>
  <si>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</si>
  <si>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</si>
  <si>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</si>
  <si>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</si>
  <si>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</si>
  <si>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</si>
  <si>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</si>
  <si>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</si>
  <si>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</si>
  <si>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</si>
  <si>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</si>
  <si>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</si>
  <si>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</si>
  <si>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</si>
  <si>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</si>
  <si>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</si>
  <si>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</si>
  <si>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</si>
  <si>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</si>
  <si>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</si>
  <si>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</si>
  <si>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</si>
  <si>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</si>
  <si>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</si>
  <si>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</si>
  <si>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</si>
  <si>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</si>
  <si>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</si>
  <si>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</si>
  <si>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</si>
  <si>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</si>
  <si>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</si>
  <si>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</si>
  <si>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</si>
  <si>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</si>
  <si>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</si>
  <si>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</si>
  <si>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</si>
  <si>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</si>
  <si>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</si>
  <si>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</si>
  <si>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</si>
  <si>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</si>
  <si>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</si>
  <si>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</si>
  <si>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</si>
  <si>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</si>
  <si>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</si>
  <si>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</si>
  <si>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</si>
  <si>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</si>
  <si>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</si>
  <si>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</si>
  <si>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</si>
  <si>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</si>
  <si>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</si>
  <si>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</si>
  <si>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</si>
  <si>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</si>
  <si>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</si>
  <si>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</si>
  <si>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</si>
  <si>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</si>
  <si>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</si>
  <si>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</si>
  <si>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</si>
  <si>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</si>
  <si>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</si>
  <si>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</si>
  <si>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</si>
  <si>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</si>
  <si>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</si>
  <si>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</si>
  <si>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</si>
  <si>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</si>
  <si>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</si>
  <si>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</si>
  <si>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</si>
  <si>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</si>
  <si>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</si>
  <si>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</si>
  <si>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</si>
  <si>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</si>
  <si>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</si>
  <si>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</si>
  <si>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</si>
  <si>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</si>
  <si>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</si>
  <si>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</si>
  <si>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</si>
  <si>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</si>
  <si>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</si>
  <si>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</si>
  <si>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</si>
  <si>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</si>
  <si>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</si>
  <si>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</si>
  <si>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</si>
  <si>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</si>
  <si>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</si>
  <si>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</si>
  <si>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</si>
  <si>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</si>
  <si>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</si>
  <si>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</si>
  <si>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</si>
  <si>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</si>
  <si>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</si>
  <si>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</si>
  <si>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</si>
  <si>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</si>
  <si>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</si>
  <si>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</si>
  <si>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</si>
  <si>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</si>
  <si>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</si>
  <si>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</si>
  <si>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</si>
  <si>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</si>
  <si>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</si>
  <si>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</si>
  <si>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</si>
  <si>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</si>
  <si>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</si>
  <si>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</si>
  <si>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</si>
  <si>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</si>
  <si>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</si>
  <si>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</si>
  <si>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</si>
  <si>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</si>
  <si>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</si>
  <si>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</si>
  <si>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</si>
  <si>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</si>
  <si>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</si>
  <si>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</si>
  <si>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</si>
  <si>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</si>
  <si>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</si>
  <si>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</si>
  <si>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</si>
  <si>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</si>
  <si>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</si>
  <si>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</si>
  <si>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</si>
  <si>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</si>
  <si>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</si>
  <si>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</si>
  <si>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</si>
  <si>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</si>
  <si>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</si>
  <si>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</si>
  <si>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</si>
  <si>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</si>
  <si>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</si>
  <si>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</si>
  <si>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</si>
  <si>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</si>
  <si>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</si>
  <si>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</si>
  <si>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</si>
  <si>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</si>
  <si>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</si>
  <si>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</si>
  <si>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</si>
  <si>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</si>
  <si>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</si>
  <si>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</si>
  <si>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</si>
  <si>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</si>
  <si>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</si>
  <si>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</si>
  <si>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</si>
  <si>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</si>
  <si>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</si>
  <si>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</si>
  <si>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</si>
  <si>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</si>
  <si>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</si>
  <si>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</si>
  <si>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</si>
  <si>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</si>
  <si>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</si>
  <si>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</si>
  <si>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</si>
  <si>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</si>
  <si>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</si>
  <si>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</si>
  <si>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</si>
  <si>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</si>
  <si>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</si>
  <si>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</si>
  <si>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</si>
  <si>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</si>
  <si>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</si>
  <si>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</si>
  <si>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</si>
  <si>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</si>
  <si>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</si>
  <si>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</si>
  <si>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</si>
  <si>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</si>
  <si>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</si>
  <si>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</si>
  <si>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</si>
  <si>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</si>
  <si>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</si>
  <si>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</si>
  <si>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</si>
  <si>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</si>
  <si>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</si>
  <si>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</si>
  <si>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</si>
  <si>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</si>
  <si>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</si>
  <si>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</si>
  <si>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</si>
  <si>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</si>
  <si>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</si>
  <si>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</si>
  <si>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</si>
  <si>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</si>
  <si>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</si>
  <si>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</si>
  <si>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</si>
  <si>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</si>
  <si>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</si>
  <si>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</si>
  <si>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</si>
  <si>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</si>
  <si>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</si>
  <si>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</si>
  <si>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</si>
  <si>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</si>
  <si>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</si>
  <si>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</si>
  <si>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</si>
  <si>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</si>
  <si>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</si>
  <si>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</si>
  <si>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</si>
  <si>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</si>
  <si>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</si>
  <si>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</si>
  <si>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</si>
  <si>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</si>
  <si>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</si>
  <si>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</si>
  <si>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</si>
  <si>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</si>
  <si>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</si>
  <si>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</si>
  <si>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</si>
  <si>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</si>
  <si>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</si>
  <si>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</si>
  <si>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</si>
  <si>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</si>
  <si>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</si>
  <si>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</si>
  <si>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</si>
  <si>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</si>
  <si>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</si>
  <si>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</si>
  <si>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</si>
  <si>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</si>
  <si>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</si>
  <si>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</si>
  <si>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</si>
  <si>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</si>
  <si>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</si>
  <si>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</si>
  <si>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</si>
  <si>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</si>
  <si>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</si>
  <si>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</si>
  <si>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</si>
  <si>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</si>
  <si>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</si>
  <si>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</si>
  <si>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</si>
  <si>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</si>
  <si>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</si>
  <si>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</si>
  <si>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</si>
  <si>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</si>
  <si>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</si>
  <si>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</si>
  <si>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</si>
  <si>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</si>
  <si>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</si>
  <si>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</si>
  <si>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</si>
  <si>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</si>
  <si>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</si>
  <si>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</si>
  <si>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</si>
  <si>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</si>
  <si>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</si>
  <si>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</si>
  <si>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</si>
  <si>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</si>
  <si>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</si>
  <si>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</si>
  <si>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</si>
  <si>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</si>
  <si>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</si>
  <si>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</si>
  <si>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</si>
  <si>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</si>
  <si>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</si>
  <si>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</si>
  <si>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</si>
  <si>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</si>
  <si>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</si>
  <si>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</si>
  <si>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</si>
  <si>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</si>
  <si>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</si>
  <si>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</si>
  <si>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</si>
  <si>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</si>
  <si>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</si>
  <si>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</si>
  <si>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</si>
  <si>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</si>
  <si>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</si>
  <si>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</si>
  <si>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</si>
  <si>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</si>
  <si>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</si>
  <si>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</si>
  <si>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</si>
  <si>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</si>
  <si>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</si>
  <si>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</si>
  <si>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</si>
  <si>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</si>
  <si>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</si>
  <si>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</si>
  <si>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</si>
  <si>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</si>
  <si>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</si>
  <si>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</si>
  <si>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</si>
  <si>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</si>
  <si>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</si>
  <si>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</si>
  <si>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</si>
  <si>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</si>
  <si>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</si>
  <si>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</si>
  <si>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</si>
  <si>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</si>
  <si>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</si>
  <si>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</si>
  <si>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</si>
  <si>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</si>
  <si>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</si>
  <si>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</si>
  <si>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</si>
  <si>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</si>
  <si>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</si>
  <si>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</si>
  <si>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</si>
  <si>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</si>
  <si>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</si>
  <si>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</si>
  <si>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</si>
  <si>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</si>
  <si>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</si>
  <si>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</si>
  <si>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</si>
  <si>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</si>
  <si>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</si>
  <si>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</si>
  <si>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</si>
  <si>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</si>
  <si>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</si>
  <si>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</si>
  <si>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</si>
  <si>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</si>
  <si>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</si>
  <si>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</si>
  <si>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</si>
  <si>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</si>
  <si>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</si>
  <si>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</si>
  <si>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</si>
  <si>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</si>
  <si>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</si>
  <si>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</si>
  <si>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</si>
  <si>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</si>
  <si>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</si>
  <si>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</si>
  <si>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</si>
  <si>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</si>
  <si>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</si>
  <si>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</si>
  <si>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</si>
  <si>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</si>
  <si>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</si>
  <si>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</si>
  <si>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</si>
  <si>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</si>
  <si>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</si>
  <si>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</si>
  <si>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</si>
  <si>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</si>
  <si>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</si>
  <si>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</si>
  <si>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</si>
  <si>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</si>
  <si>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</si>
  <si>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</si>
  <si>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</si>
  <si>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</si>
  <si>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</si>
  <si>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</si>
  <si>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</si>
  <si>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</si>
  <si>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</si>
  <si>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</si>
  <si>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</si>
  <si>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</si>
  <si>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</si>
  <si>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</si>
  <si>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</si>
  <si>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</si>
  <si>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</si>
  <si>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</si>
  <si>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</si>
  <si>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</si>
  <si>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</si>
  <si>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</si>
  <si>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</si>
  <si>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</si>
  <si>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</si>
  <si>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</si>
  <si>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</si>
  <si>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</si>
  <si>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</si>
  <si>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</si>
  <si>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</si>
  <si>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</si>
  <si>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</si>
  <si>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</si>
  <si>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</si>
  <si>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</si>
  <si>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</si>
  <si>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</si>
  <si>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</si>
  <si>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</si>
  <si>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</si>
  <si>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</si>
  <si>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</si>
  <si>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</si>
  <si>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</si>
  <si>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</si>
  <si>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</si>
  <si>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</si>
  <si>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</si>
  <si>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</si>
  <si>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</si>
  <si>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</si>
  <si>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</si>
  <si>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</si>
  <si>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</si>
  <si>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</si>
  <si>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</si>
  <si>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</si>
  <si>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</si>
  <si>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</si>
  <si>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</si>
  <si>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</si>
  <si>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</si>
  <si>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</si>
  <si>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</si>
  <si>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</si>
  <si>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</si>
  <si>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</si>
  <si>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</si>
  <si>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</si>
  <si>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</si>
  <si>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</si>
  <si>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</si>
  <si>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</si>
  <si>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</si>
  <si>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</si>
  <si>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</si>
  <si>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</si>
  <si>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</si>
  <si>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</si>
  <si>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</si>
  <si>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</si>
  <si>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</si>
  <si>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</si>
  <si>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</si>
  <si>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</si>
  <si>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</si>
  <si>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</si>
  <si>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</si>
  <si>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</si>
  <si>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</si>
  <si>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</si>
  <si>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</si>
  <si>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</si>
  <si>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</si>
  <si>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</si>
  <si>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</si>
  <si>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</si>
  <si>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</si>
  <si>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</si>
  <si>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</si>
  <si>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</si>
  <si>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</si>
  <si>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</si>
  <si>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</si>
  <si>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</si>
  <si>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</si>
  <si>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</si>
  <si>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</si>
  <si>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</si>
  <si>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</si>
  <si>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</si>
  <si>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</si>
  <si>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</si>
  <si>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</si>
  <si>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</si>
  <si>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</si>
  <si>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</si>
  <si>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</si>
  <si>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</si>
  <si>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</si>
  <si>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</si>
  <si>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</si>
  <si>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</si>
  <si>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</si>
  <si>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</si>
  <si>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</si>
  <si>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</si>
  <si>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</si>
  <si>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</si>
  <si>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</si>
  <si>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</si>
  <si>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</si>
  <si>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</si>
  <si>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</si>
  <si>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</si>
  <si>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</si>
  <si>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</si>
  <si>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</si>
  <si>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</si>
  <si>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</si>
  <si>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</si>
  <si>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</si>
  <si>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</si>
  <si>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</si>
  <si>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</si>
  <si>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</si>
  <si>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</si>
  <si>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</si>
  <si>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</si>
  <si>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</si>
  <si>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</si>
  <si>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</si>
  <si>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</si>
  <si>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</si>
  <si>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</si>
  <si>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</si>
  <si>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</si>
  <si>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</si>
  <si>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</si>
  <si>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</si>
  <si>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</si>
  <si>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</si>
  <si>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</si>
  <si>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</si>
  <si>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</si>
  <si>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</si>
  <si>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</si>
  <si>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</si>
  <si>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</si>
  <si>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</si>
  <si>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</si>
  <si>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</si>
  <si>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</si>
  <si>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</si>
  <si>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</si>
  <si>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</si>
  <si>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</si>
  <si>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</si>
  <si>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</si>
  <si>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</si>
  <si>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</si>
  <si>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</si>
  <si>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</si>
  <si>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</si>
  <si>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</si>
  <si>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</si>
  <si>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</si>
  <si>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</si>
  <si>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</si>
  <si>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</si>
  <si>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</si>
  <si>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</si>
  <si>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</si>
  <si>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</si>
  <si>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</si>
  <si>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</si>
  <si>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</si>
  <si>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</si>
  <si>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</si>
  <si>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</si>
  <si>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</si>
  <si>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</si>
  <si>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</si>
  <si>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</si>
  <si>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</si>
  <si>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</si>
  <si>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</si>
  <si>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</si>
  <si>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</si>
  <si>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</si>
  <si>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</si>
  <si>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</si>
  <si>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</si>
  <si>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</si>
  <si>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</si>
  <si>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</si>
  <si>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</si>
  <si>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</si>
  <si>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</si>
  <si>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</si>
  <si>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</si>
  <si>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</si>
  <si>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</si>
  <si>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</si>
  <si>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</si>
  <si>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</si>
  <si>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</si>
  <si>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</si>
  <si>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</si>
  <si>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</si>
  <si>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</si>
  <si>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</si>
  <si>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</si>
  <si>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</si>
  <si>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</si>
  <si>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</si>
  <si>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</si>
  <si>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</si>
  <si>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</si>
  <si>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</si>
  <si>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</si>
  <si>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</si>
  <si>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</si>
  <si>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</si>
  <si>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</si>
  <si>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</si>
  <si>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</si>
  <si>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</si>
  <si>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</si>
  <si>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</si>
  <si>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</si>
  <si>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</si>
  <si>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</si>
  <si>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</si>
  <si>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</si>
  <si>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</si>
  <si>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</si>
  <si>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</si>
  <si>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</si>
  <si>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</si>
  <si>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</si>
  <si>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</si>
  <si>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</si>
  <si>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</si>
  <si>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</si>
  <si>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</si>
  <si>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</si>
  <si>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</si>
  <si>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</si>
  <si>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</si>
  <si>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</si>
  <si>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</si>
  <si>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</si>
  <si>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</si>
  <si>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</si>
  <si>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</si>
  <si>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</si>
  <si>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</si>
  <si>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</si>
  <si>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</si>
  <si>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</si>
  <si>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</si>
  <si>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</si>
  <si>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</si>
  <si>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</si>
  <si>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</si>
  <si>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</si>
  <si>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</si>
  <si>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</si>
  <si>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</si>
  <si>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</si>
  <si>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</si>
  <si>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</si>
  <si>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</si>
  <si>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</si>
  <si>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</si>
  <si>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</si>
  <si>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</si>
  <si>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</si>
  <si>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</si>
  <si>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</si>
  <si>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</si>
  <si>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</si>
  <si>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</si>
  <si>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</si>
  <si>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</si>
  <si>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</si>
  <si>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</si>
  <si>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</si>
  <si>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</si>
  <si>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</si>
  <si>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</si>
  <si>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</si>
  <si>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</si>
  <si>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</si>
  <si>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</si>
  <si>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</si>
  <si>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</si>
  <si>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</si>
  <si>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</si>
  <si>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</si>
  <si>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</si>
  <si>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</si>
  <si>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</si>
  <si>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</si>
  <si>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</si>
  <si>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</si>
  <si>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</si>
  <si>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</si>
  <si>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</si>
  <si>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</si>
  <si>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</si>
  <si>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</si>
  <si>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</si>
  <si>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</si>
  <si>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</si>
  <si>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</si>
  <si>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</si>
  <si>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</si>
  <si>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</si>
  <si>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</si>
  <si>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</si>
  <si>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</si>
  <si>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</si>
  <si>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</si>
  <si>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</si>
  <si>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</si>
  <si>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</si>
  <si>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</si>
  <si>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</si>
  <si>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</si>
  <si>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</si>
  <si>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</si>
  <si>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</si>
  <si>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</si>
  <si>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</si>
  <si>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</si>
  <si>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</si>
  <si>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</si>
  <si>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</si>
  <si>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</si>
  <si>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</si>
  <si>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</si>
  <si>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</si>
  <si>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</si>
  <si>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</si>
  <si>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</si>
  <si>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</si>
  <si>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</si>
  <si>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</si>
  <si>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</si>
  <si>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</si>
  <si>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</si>
  <si>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</si>
  <si>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</si>
  <si>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</si>
  <si>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</si>
  <si>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</si>
  <si>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</si>
  <si>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</si>
  <si>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</si>
  <si>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</si>
  <si>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</si>
  <si>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</si>
  <si>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</si>
  <si>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</si>
  <si>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</si>
  <si>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</si>
  <si>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</si>
  <si>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</si>
  <si>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</si>
  <si>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</si>
  <si>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</si>
  <si>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</si>
  <si>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</si>
  <si>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</si>
  <si>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</si>
  <si>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</si>
  <si>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</si>
  <si>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</si>
  <si>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</si>
  <si>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</si>
  <si>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</si>
  <si>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</si>
  <si>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</si>
  <si>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</si>
  <si>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</si>
  <si>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</si>
  <si>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</si>
  <si>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</si>
  <si>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</si>
  <si>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</si>
  <si>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</si>
  <si>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</si>
  <si>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</si>
  <si>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</si>
  <si>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</si>
  <si>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</si>
  <si>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</si>
  <si>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</si>
  <si>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</si>
  <si>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</si>
  <si>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</si>
  <si>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</si>
  <si>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</si>
  <si>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</si>
  <si>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</si>
  <si>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</si>
  <si>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</si>
  <si>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</si>
  <si>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</si>
  <si>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</si>
  <si>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</si>
  <si>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</si>
  <si>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</si>
  <si>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</si>
  <si>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</si>
  <si>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</si>
  <si>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</si>
  <si>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</si>
  <si>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</si>
  <si>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</si>
  <si>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</si>
  <si>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</si>
  <si>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</si>
  <si>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</si>
  <si>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</si>
  <si>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</si>
  <si>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</si>
  <si>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</si>
  <si>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</si>
  <si>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</si>
  <si>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</si>
  <si>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</si>
  <si>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</si>
  <si>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</si>
  <si>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</si>
  <si>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</si>
  <si>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</si>
  <si>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</si>
  <si>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</si>
  <si>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</si>
  <si>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</si>
  <si>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</si>
  <si>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</si>
  <si>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</si>
  <si>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</si>
  <si>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</si>
  <si>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</si>
  <si>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</si>
  <si>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</si>
  <si>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</si>
  <si>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</si>
  <si>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</si>
  <si>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</si>
  <si>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</si>
  <si>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</si>
  <si>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</si>
  <si>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</si>
  <si>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</si>
  <si>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</si>
  <si>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</si>
  <si>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</si>
  <si>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</si>
  <si>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</si>
  <si>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</si>
  <si>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</si>
  <si>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</si>
  <si>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</si>
  <si>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</si>
  <si>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</si>
  <si>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</si>
  <si>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</si>
  <si>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</si>
  <si>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</si>
  <si>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</si>
  <si>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</si>
  <si>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</si>
  <si>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</si>
  <si>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</si>
  <si>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</si>
  <si>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</si>
  <si>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</si>
  <si>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</si>
  <si>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</si>
  <si>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</si>
  <si>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</si>
  <si>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</si>
  <si>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</si>
  <si>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</si>
  <si>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</si>
  <si>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</si>
  <si>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</si>
  <si>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</si>
  <si>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</si>
  <si>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</si>
  <si>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</si>
  <si>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</si>
  <si>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</si>
  <si>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</si>
  <si>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</si>
  <si>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</si>
  <si>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</si>
  <si>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</si>
  <si>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</si>
  <si>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</si>
  <si>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</si>
  <si>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</si>
  <si>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</si>
  <si>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</si>
  <si>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</si>
  <si>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</si>
  <si>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</si>
  <si>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</si>
  <si>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</si>
  <si>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</si>
  <si>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</si>
  <si>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</si>
  <si>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</si>
  <si>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</si>
  <si>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</si>
  <si>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</si>
  <si>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</si>
  <si>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</si>
  <si>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</si>
  <si>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</si>
  <si>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</si>
  <si>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</si>
  <si>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</si>
  <si>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</si>
  <si>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</si>
  <si>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</si>
  <si>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</si>
  <si>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</si>
  <si>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</si>
  <si>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</si>
  <si>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</si>
  <si>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</si>
  <si>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</si>
  <si>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</si>
  <si>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</si>
  <si>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</si>
  <si>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</si>
  <si>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</si>
  <si>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</si>
  <si>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</si>
  <si>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</si>
  <si>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</si>
  <si>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</si>
  <si>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</si>
  <si>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</si>
  <si>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</si>
  <si>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</si>
  <si>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</si>
  <si>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</si>
  <si>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</si>
  <si>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</si>
  <si>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</si>
  <si>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</si>
  <si>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</si>
  <si>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</si>
  <si>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</si>
  <si>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</si>
  <si>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</si>
  <si>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</si>
  <si>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</si>
  <si>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</si>
  <si>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</si>
  <si>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</si>
  <si>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</si>
  <si>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</si>
  <si>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</si>
  <si>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</si>
  <si>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</si>
  <si>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</si>
  <si>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</si>
  <si>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</si>
  <si>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</si>
  <si>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</si>
  <si>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</si>
  <si>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</si>
  <si>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</si>
  <si>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</si>
  <si>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</si>
  <si>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</si>
  <si>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</si>
  <si>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</si>
  <si>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</si>
  <si>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</si>
  <si>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</si>
  <si>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</si>
  <si>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</si>
  <si>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</si>
  <si>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</si>
  <si>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</si>
  <si>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</si>
  <si>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</si>
  <si>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</si>
  <si>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</si>
  <si>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</si>
  <si>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</si>
  <si>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</si>
  <si>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</si>
  <si>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</si>
  <si>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</si>
  <si>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</si>
  <si>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</si>
  <si>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</si>
  <si>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</si>
  <si>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</si>
  <si>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</si>
  <si>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</si>
  <si>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</si>
  <si>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</si>
  <si>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</si>
  <si>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</si>
  <si>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</si>
  <si>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</si>
  <si>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</si>
  <si>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</si>
  <si>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</si>
  <si>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</si>
  <si>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</si>
  <si>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</si>
  <si>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</si>
  <si>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</si>
  <si>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</si>
  <si>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</si>
  <si>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</si>
  <si>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</si>
  <si>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</si>
  <si>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</si>
  <si>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</si>
  <si>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</si>
  <si>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</si>
  <si>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</si>
  <si>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</si>
  <si>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</si>
  <si>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</si>
  <si>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</si>
  <si>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</si>
  <si>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</si>
  <si>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</si>
  <si>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</si>
  <si>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</si>
  <si>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</si>
  <si>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</si>
  <si>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</si>
  <si>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</si>
  <si>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</si>
  <si>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</si>
  <si>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</si>
  <si>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</si>
  <si>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</si>
  <si>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</si>
  <si>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</si>
  <si>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</si>
  <si>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</si>
  <si>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</si>
  <si>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</si>
  <si>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</si>
  <si>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</si>
  <si>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</si>
  <si>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</si>
  <si>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</si>
  <si>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</si>
  <si>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</si>
  <si>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</si>
  <si>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</si>
  <si>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</si>
  <si>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</si>
  <si>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</si>
  <si>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</si>
  <si>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</si>
  <si>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</si>
  <si>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</si>
  <si>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</si>
  <si>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</si>
  <si>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</si>
  <si>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</si>
  <si>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</si>
  <si>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</si>
  <si>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</si>
  <si>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</si>
  <si>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</si>
  <si>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</si>
  <si>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</si>
  <si>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</si>
  <si>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</si>
  <si>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</si>
  <si>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</si>
  <si>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</si>
  <si>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</si>
  <si>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</si>
  <si>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</si>
  <si>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</si>
  <si>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</si>
  <si>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</si>
  <si>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</si>
  <si>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</si>
  <si>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</si>
  <si>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</si>
  <si>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</si>
  <si>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</si>
  <si>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</si>
  <si>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</si>
  <si>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</si>
  <si>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</si>
  <si>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</si>
  <si>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</si>
  <si>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</si>
  <si>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</si>
  <si>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</si>
  <si>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</si>
  <si>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</si>
  <si>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</si>
  <si>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</si>
  <si>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</si>
  <si>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</si>
  <si>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</si>
  <si>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</si>
  <si>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</si>
  <si>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</si>
  <si>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</si>
  <si>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</si>
  <si>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</si>
  <si>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</si>
  <si>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</si>
  <si>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</si>
  <si>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</si>
  <si>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</si>
  <si>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</si>
  <si>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</si>
  <si>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</si>
  <si>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</si>
  <si>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</si>
  <si>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</si>
  <si>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</si>
  <si>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</si>
  <si>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</si>
  <si>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</si>
  <si>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</si>
  <si>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</si>
  <si>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</si>
  <si>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</si>
  <si>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</si>
  <si>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</si>
  <si>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</si>
  <si>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</si>
  <si>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</si>
  <si>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</si>
  <si>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</si>
  <si>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</si>
  <si>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</si>
  <si>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</si>
  <si>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</si>
  <si>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</si>
  <si>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</si>
  <si>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</si>
  <si>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</si>
  <si>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</si>
  <si>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</si>
  <si>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</si>
  <si>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</si>
  <si>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</si>
  <si>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</si>
  <si>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</si>
  <si>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</si>
  <si>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</si>
  <si>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</si>
  <si>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</si>
  <si>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</si>
  <si>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</si>
  <si>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</si>
  <si>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</si>
  <si>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</si>
  <si>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</si>
  <si>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</si>
  <si>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</si>
  <si>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</si>
  <si>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</si>
  <si>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</si>
  <si>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</si>
  <si>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</si>
  <si>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</si>
  <si>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</si>
  <si>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</si>
  <si>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</si>
  <si>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</si>
  <si>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</si>
  <si>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</si>
  <si>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</si>
  <si>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</si>
  <si>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</si>
  <si>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</si>
  <si>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</si>
  <si>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</si>
  <si>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</si>
  <si>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</si>
  <si>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</si>
  <si>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</si>
  <si>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</si>
  <si>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</si>
  <si>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</si>
  <si>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</si>
  <si>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</si>
  <si>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</si>
  <si>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</si>
  <si>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</si>
  <si>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</si>
  <si>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</si>
  <si>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</si>
  <si>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</si>
  <si>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</si>
  <si>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</si>
  <si>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</si>
  <si>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</si>
  <si>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</si>
  <si>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</si>
  <si>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</si>
  <si>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</si>
  <si>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</si>
  <si>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</si>
  <si>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</si>
  <si>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</si>
  <si>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</si>
  <si>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</si>
  <si>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</si>
  <si>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</si>
  <si>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</si>
  <si>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</si>
  <si>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</si>
  <si>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</si>
  <si>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</si>
  <si>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</si>
  <si>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</si>
  <si>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</si>
  <si>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</si>
  <si>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</si>
  <si>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</si>
  <si>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</si>
  <si>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</si>
  <si>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</si>
  <si>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</si>
  <si>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</si>
  <si>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</si>
  <si>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</si>
  <si>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</si>
  <si>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</si>
  <si>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</si>
  <si>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</si>
  <si>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</si>
  <si>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</si>
  <si>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</si>
  <si>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</si>
  <si>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</si>
  <si>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</si>
  <si>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</si>
  <si>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</si>
  <si>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</si>
  <si>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</si>
  <si>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</si>
  <si>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</si>
  <si>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</si>
  <si>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</si>
  <si>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</si>
  <si>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</si>
  <si>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</si>
  <si>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</si>
  <si>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</si>
  <si>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</si>
  <si>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</si>
  <si>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</si>
  <si>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</si>
  <si>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</si>
  <si>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</si>
  <si>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</si>
  <si>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</si>
  <si>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</si>
  <si>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</si>
  <si>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</si>
  <si>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</si>
  <si>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</si>
  <si>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</si>
  <si>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</si>
  <si>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</si>
  <si>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</si>
  <si>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</si>
  <si>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</si>
  <si>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</si>
  <si>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</si>
  <si>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</si>
  <si>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</si>
  <si>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</si>
  <si>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</si>
  <si>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</si>
  <si>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</si>
  <si>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</si>
  <si>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</si>
  <si>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</si>
  <si>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</si>
  <si>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</si>
  <si>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</si>
  <si>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</si>
  <si>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</si>
  <si>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</si>
  <si>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</si>
  <si>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</si>
  <si>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</si>
  <si>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</si>
  <si>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</si>
  <si>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</si>
  <si>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</si>
  <si>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</si>
  <si>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</si>
  <si>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</si>
  <si>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</si>
  <si>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</si>
  <si>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</si>
  <si>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</si>
  <si>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</si>
  <si>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</si>
  <si>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</si>
  <si>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</si>
  <si>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</si>
  <si>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</si>
  <si>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</si>
  <si>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</si>
  <si>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</si>
  <si>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</si>
  <si>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</si>
  <si>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</si>
  <si>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</si>
  <si>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</si>
  <si>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</si>
  <si>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</si>
  <si>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</si>
  <si>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</si>
  <si>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</si>
  <si>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</si>
  <si>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</si>
  <si>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</si>
  <si>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</si>
  <si>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</si>
  <si>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</si>
  <si>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</si>
  <si>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</si>
  <si>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</si>
  <si>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</si>
  <si>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</si>
  <si>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</si>
  <si>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</si>
  <si>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</si>
  <si>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</si>
  <si>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</si>
  <si>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</si>
  <si>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</si>
  <si>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</si>
  <si>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</si>
  <si>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</si>
  <si>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</si>
  <si>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</si>
  <si>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</si>
  <si>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</si>
  <si>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</si>
  <si>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</si>
  <si>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</si>
  <si>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</si>
  <si>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</si>
  <si>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</si>
  <si>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</si>
  <si>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</si>
  <si>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</si>
  <si>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</si>
  <si>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</si>
  <si>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</si>
  <si>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</si>
  <si>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</si>
  <si>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</si>
  <si>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</si>
  <si>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</si>
  <si>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</si>
  <si>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</si>
  <si>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</si>
  <si>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</si>
  <si>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</si>
  <si>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</si>
  <si>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</si>
  <si>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</si>
  <si>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</si>
  <si>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</si>
  <si>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</si>
  <si>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</si>
  <si>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</si>
  <si>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</si>
  <si>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</si>
  <si>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</si>
  <si>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</si>
  <si>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</si>
  <si>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</si>
  <si>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</si>
  <si>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</si>
  <si>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</si>
  <si>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</si>
  <si>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</si>
  <si>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</si>
  <si>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</si>
  <si>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</si>
  <si>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</si>
  <si>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</si>
  <si>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</si>
  <si>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</si>
  <si>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</si>
  <si>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</si>
  <si>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</si>
  <si>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</si>
  <si>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</si>
  <si>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</si>
  <si>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</si>
  <si>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</si>
  <si>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</si>
  <si>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</si>
  <si>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</si>
  <si>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</si>
  <si>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</si>
  <si>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</si>
  <si>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</si>
  <si>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</si>
  <si>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</si>
  <si>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</si>
  <si>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</si>
  <si>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</si>
  <si>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</si>
  <si>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</si>
  <si>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</si>
  <si>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</si>
  <si>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</si>
  <si>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</si>
  <si>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</si>
  <si>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</si>
  <si>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</si>
  <si>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</si>
  <si>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</si>
  <si>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</si>
  <si>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</si>
  <si>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</si>
  <si>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</si>
  <si>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</si>
  <si>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</si>
  <si>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</si>
  <si>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</si>
  <si>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</si>
  <si>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</si>
  <si>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</si>
  <si>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</si>
  <si>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</si>
  <si>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</si>
  <si>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</si>
  <si>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</si>
  <si>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</si>
  <si>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</si>
  <si>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</si>
  <si>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</si>
  <si>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</si>
  <si>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</si>
  <si>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</si>
  <si>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</si>
  <si>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</si>
  <si>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</si>
  <si>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</si>
  <si>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</si>
  <si>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</si>
  <si>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</si>
  <si>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</si>
  <si>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</si>
  <si>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</si>
  <si>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</si>
  <si>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</si>
  <si>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</si>
  <si>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</si>
  <si>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</si>
  <si>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</si>
  <si>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</si>
  <si>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</si>
  <si>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</si>
  <si>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</si>
  <si>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</si>
  <si>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</si>
  <si>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</si>
  <si>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</si>
  <si>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</si>
  <si>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</si>
  <si>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</si>
  <si>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</si>
  <si>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</si>
  <si>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</si>
  <si>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</si>
  <si>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</si>
  <si>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</si>
  <si>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</si>
  <si>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</si>
  <si>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</si>
  <si>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</si>
  <si>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</si>
  <si>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</si>
  <si>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</si>
  <si>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</si>
  <si>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</si>
  <si>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</si>
  <si>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</si>
  <si>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</si>
  <si>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</si>
  <si>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</si>
  <si>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</si>
  <si>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</si>
  <si>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</si>
  <si>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</si>
  <si>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</si>
  <si>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</si>
  <si>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</si>
  <si>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</si>
  <si>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</si>
  <si>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</si>
  <si>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</si>
  <si>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</si>
  <si>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</si>
  <si>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</si>
  <si>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</si>
  <si>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</si>
  <si>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</si>
  <si>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</si>
  <si>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</si>
  <si>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</si>
  <si>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</si>
  <si>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</si>
  <si>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</si>
  <si>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</si>
  <si>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</si>
  <si>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</si>
  <si>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</si>
  <si>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</si>
  <si>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</si>
  <si>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</si>
  <si>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</si>
  <si>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</si>
  <si>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</si>
  <si>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</si>
  <si>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</si>
  <si>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</si>
  <si>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</si>
  <si>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</si>
  <si>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</si>
  <si>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</si>
  <si>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</si>
  <si>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</si>
  <si>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</si>
  <si>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</si>
  <si>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</si>
  <si>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</si>
  <si>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</si>
  <si>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</si>
  <si>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</si>
  <si>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</si>
  <si>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</si>
  <si>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</si>
  <si>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</si>
  <si>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</si>
  <si>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</si>
  <si>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</si>
  <si>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</si>
  <si>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</si>
  <si>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</si>
  <si>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</si>
  <si>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</si>
  <si>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</si>
  <si>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</si>
  <si>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</si>
  <si>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</si>
  <si>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</si>
  <si>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</si>
  <si>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</si>
  <si>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</si>
  <si>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</si>
  <si>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</si>
  <si>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</si>
  <si>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</si>
  <si>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</si>
  <si>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</si>
  <si>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</si>
  <si>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</si>
  <si>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</si>
  <si>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</si>
  <si>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</si>
  <si>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</si>
  <si>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</si>
  <si>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</si>
  <si>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</si>
  <si>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</si>
  <si>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</si>
  <si>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</si>
  <si>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</si>
  <si>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</si>
  <si>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</si>
  <si>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</si>
  <si>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</si>
  <si>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</si>
  <si>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</si>
  <si>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</si>
  <si>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</si>
  <si>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</si>
  <si>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</si>
  <si>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</si>
  <si>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</si>
  <si>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</si>
  <si>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</si>
  <si>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</si>
  <si>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</si>
  <si>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</si>
  <si>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</si>
  <si>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</si>
  <si>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</si>
  <si>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</si>
  <si>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</si>
  <si>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</si>
  <si>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</si>
  <si>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</si>
  <si>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</si>
  <si>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</si>
  <si>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</si>
  <si>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</si>
  <si>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</si>
  <si>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</si>
  <si>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</si>
  <si>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</si>
  <si>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</si>
  <si>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</si>
  <si>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</si>
  <si>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</si>
  <si>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</si>
  <si>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</si>
  <si>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</si>
  <si>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</si>
  <si>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</si>
  <si>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</si>
  <si>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</si>
  <si>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</si>
  <si>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</si>
  <si>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</si>
  <si>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</si>
  <si>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</si>
  <si>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</si>
  <si>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</si>
  <si>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</si>
  <si>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</si>
  <si>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</si>
  <si>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</si>
  <si>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</si>
  <si>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</si>
  <si>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</si>
  <si>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</si>
  <si>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</si>
  <si>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</si>
  <si>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</si>
  <si>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</si>
  <si>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</si>
  <si>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</si>
  <si>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</si>
  <si>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</si>
  <si>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</si>
  <si>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</si>
  <si>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</si>
  <si>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</si>
  <si>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</si>
  <si>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</si>
  <si>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</si>
  <si>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</si>
  <si>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</si>
  <si>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</si>
  <si>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</si>
  <si>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</si>
  <si>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</si>
  <si>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</si>
  <si>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</si>
  <si>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</si>
  <si>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</si>
  <si>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</si>
  <si>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</si>
  <si>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</si>
  <si>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</si>
  <si>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</si>
  <si>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</si>
  <si>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</si>
  <si>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</si>
  <si>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</si>
  <si>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</si>
  <si>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</si>
  <si>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</si>
  <si>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</si>
  <si>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</si>
  <si>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</si>
  <si>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</si>
  <si>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</si>
  <si>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</si>
  <si>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</si>
  <si>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</si>
  <si>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</si>
  <si>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</si>
  <si>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</si>
  <si>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</si>
  <si>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</si>
  <si>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</si>
  <si>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</si>
  <si>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</si>
  <si>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</si>
  <si>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</si>
  <si>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</si>
  <si>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</si>
  <si>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</si>
  <si>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</si>
  <si>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</si>
  <si>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</si>
  <si>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</si>
  <si>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</si>
  <si>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</si>
  <si>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</si>
  <si>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</si>
  <si>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</si>
  <si>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</si>
  <si>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</si>
  <si>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</si>
  <si>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</si>
  <si>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</si>
  <si>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</si>
  <si>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</si>
  <si>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</si>
  <si>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</si>
  <si>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</si>
  <si>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</si>
  <si>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</si>
  <si>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</si>
  <si>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</si>
  <si>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</si>
  <si>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</si>
  <si>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</si>
  <si>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</si>
  <si>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</si>
  <si>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</si>
  <si>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</si>
  <si>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</si>
  <si>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</si>
  <si>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</si>
  <si>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</si>
  <si>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</si>
  <si>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</si>
  <si>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</si>
  <si>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</si>
  <si>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</si>
  <si>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</si>
  <si>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</si>
  <si>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</si>
  <si>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</si>
  <si>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</si>
  <si>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</si>
  <si>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</si>
  <si>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</si>
  <si>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</si>
  <si>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</si>
  <si>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</si>
  <si>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</si>
  <si>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</si>
  <si>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</si>
  <si>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</si>
  <si>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</si>
  <si>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</si>
  <si>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</si>
  <si>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</si>
  <si>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</si>
  <si>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</si>
  <si>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</si>
  <si>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</si>
  <si>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</si>
  <si>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</si>
  <si>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</si>
  <si>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</si>
  <si>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</si>
  <si>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</si>
  <si>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</si>
  <si>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</si>
  <si>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</si>
  <si>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</si>
  <si>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</si>
  <si>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</si>
  <si>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</si>
  <si>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</si>
  <si>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</si>
  <si>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</si>
  <si>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</si>
  <si>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</si>
  <si>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</si>
  <si>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</si>
  <si>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</si>
  <si>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</si>
  <si>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</si>
  <si>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</si>
  <si>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</si>
  <si>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</si>
  <si>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</si>
  <si>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</si>
  <si>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</si>
  <si>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</si>
  <si>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</si>
  <si>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</si>
  <si>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</si>
  <si>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</si>
  <si>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</si>
  <si>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</si>
  <si>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</si>
  <si>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</si>
  <si>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</si>
  <si>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</si>
  <si>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</si>
  <si>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</si>
  <si>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</si>
  <si>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</si>
  <si>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</si>
  <si>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</si>
  <si>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</si>
  <si>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</si>
  <si>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</si>
  <si>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</si>
  <si>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</si>
  <si>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</si>
  <si>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</si>
  <si>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</si>
  <si>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</si>
  <si>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</si>
  <si>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</si>
  <si>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</si>
  <si>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</si>
  <si>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</si>
  <si>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</si>
  <si>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</si>
  <si>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</si>
  <si>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</si>
  <si>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</si>
  <si>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</si>
  <si>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</si>
  <si>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</si>
  <si>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</si>
  <si>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</si>
  <si>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</si>
  <si>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</si>
  <si>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</si>
  <si>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</si>
  <si>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</si>
  <si>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</si>
  <si>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</si>
  <si>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</si>
  <si>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</si>
  <si>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</si>
  <si>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</si>
  <si>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</si>
  <si>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</si>
  <si>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</si>
  <si>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</si>
  <si>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</si>
  <si>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</si>
  <si>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</si>
  <si>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</si>
  <si>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</si>
  <si>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</si>
  <si>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</si>
  <si>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</si>
  <si>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</si>
  <si>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</si>
  <si>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</si>
  <si>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</si>
  <si>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</si>
  <si>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</si>
  <si>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</si>
  <si>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</si>
  <si>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</si>
  <si>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</si>
  <si>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</si>
  <si>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</si>
  <si>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</si>
  <si>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</si>
  <si>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</si>
  <si>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</si>
  <si>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</si>
  <si>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</si>
  <si>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</si>
  <si>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</si>
  <si>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</si>
  <si>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</si>
  <si>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</si>
  <si>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</si>
  <si>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</si>
  <si>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</si>
  <si>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</si>
  <si>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</si>
  <si>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</si>
  <si>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</si>
  <si>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</si>
  <si>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</si>
  <si>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</si>
  <si>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</si>
  <si>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</si>
  <si>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</si>
  <si>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</si>
  <si>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</si>
  <si>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</si>
  <si>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</si>
  <si>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</si>
  <si>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</si>
  <si>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</si>
  <si>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</si>
  <si>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</si>
  <si>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</si>
  <si>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</si>
  <si>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</si>
  <si>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</si>
  <si>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</si>
  <si>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</si>
  <si>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</si>
  <si>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</si>
  <si>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</si>
  <si>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</si>
  <si>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</si>
  <si>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</si>
  <si>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</si>
  <si>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</si>
  <si>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</si>
  <si>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</si>
  <si>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</si>
  <si>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</si>
  <si>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</si>
  <si>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</si>
  <si>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</si>
  <si>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</si>
  <si>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</si>
  <si>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</si>
  <si>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</si>
  <si>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</si>
  <si>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</si>
  <si>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</si>
  <si>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</si>
  <si>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</si>
  <si>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</si>
  <si>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</si>
  <si>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</si>
  <si>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</si>
  <si>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</si>
  <si>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</si>
  <si>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</si>
  <si>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</si>
  <si>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</si>
  <si>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</si>
  <si>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</si>
  <si>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</si>
  <si>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</si>
  <si>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</si>
  <si>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</si>
  <si>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</si>
  <si>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</si>
  <si>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</si>
  <si>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</si>
  <si>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</si>
  <si>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</si>
  <si>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</si>
  <si>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</si>
  <si>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</si>
  <si>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</si>
  <si>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</si>
  <si>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</si>
  <si>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</si>
  <si>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</si>
  <si>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</si>
  <si>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</si>
  <si>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</si>
  <si>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</si>
  <si>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</si>
  <si>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</si>
  <si>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</si>
  <si>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</si>
  <si>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</si>
  <si>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</si>
  <si>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</si>
  <si>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</si>
  <si>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</si>
  <si>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</si>
  <si>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</si>
  <si>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</si>
  <si>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</si>
  <si>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</si>
  <si>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</si>
  <si>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</si>
  <si>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</si>
  <si>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</si>
  <si>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</si>
  <si>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</si>
  <si>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</si>
  <si>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</si>
  <si>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</si>
  <si>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</si>
  <si>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</si>
  <si>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</si>
  <si>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</si>
  <si>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</si>
  <si>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</si>
  <si>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</si>
  <si>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</si>
  <si>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</si>
  <si>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</si>
  <si>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</si>
  <si>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</si>
  <si>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</si>
  <si>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</si>
  <si>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</si>
  <si>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</si>
  <si>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</si>
  <si>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</si>
  <si>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</si>
  <si>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</si>
  <si>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</si>
  <si>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</si>
  <si>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</si>
  <si>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</si>
  <si>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</si>
  <si>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</si>
  <si>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</si>
  <si>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</si>
  <si>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</si>
  <si>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</si>
  <si>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</si>
  <si>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</si>
  <si>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</si>
  <si>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</si>
  <si>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</si>
  <si>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</si>
  <si>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</si>
  <si>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</si>
  <si>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</si>
  <si>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</si>
  <si>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</si>
  <si>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</si>
  <si>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</si>
  <si>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</si>
  <si>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</si>
  <si>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</si>
  <si>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</si>
  <si>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</si>
  <si>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</si>
  <si>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</si>
  <si>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</si>
  <si>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</si>
  <si>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</si>
  <si>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</si>
  <si>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</si>
  <si>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</si>
  <si>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</si>
  <si>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</si>
  <si>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</si>
  <si>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</si>
  <si>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</si>
  <si>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</si>
  <si>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</si>
  <si>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</si>
  <si>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</si>
  <si>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</si>
  <si>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</si>
  <si>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</si>
  <si>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</si>
  <si>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</si>
  <si>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</si>
  <si>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</si>
  <si>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</si>
  <si>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</si>
  <si>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</si>
  <si>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</si>
  <si>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</si>
  <si>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</si>
  <si>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</si>
  <si>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</si>
  <si>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</si>
  <si>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</si>
  <si>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</si>
  <si>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</si>
  <si>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</si>
  <si>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</si>
  <si>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</si>
  <si>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</si>
  <si>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</si>
  <si>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</si>
  <si>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</si>
  <si>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</si>
  <si>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</si>
  <si>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</si>
  <si>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</si>
  <si>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</si>
  <si>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</si>
  <si>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</si>
  <si>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</si>
  <si>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</si>
  <si>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</si>
  <si>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</si>
  <si>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</si>
  <si>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</si>
  <si>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</si>
  <si>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</si>
  <si>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</si>
  <si>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</si>
  <si>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</si>
  <si>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</si>
  <si>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</si>
  <si>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</si>
  <si>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</si>
  <si>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</si>
  <si>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</si>
  <si>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</si>
  <si>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</si>
  <si>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</si>
  <si>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</si>
  <si>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</si>
  <si>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</si>
  <si>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</si>
  <si>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</si>
  <si>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</si>
  <si>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</si>
  <si>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</si>
  <si>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</si>
  <si>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</si>
  <si>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</si>
  <si>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</si>
  <si>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</si>
  <si>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</si>
  <si>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</si>
  <si>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</si>
  <si>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</si>
  <si>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</si>
  <si>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</si>
  <si>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</si>
  <si>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</si>
  <si>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</si>
  <si>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</si>
  <si>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</si>
  <si>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</si>
  <si>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</si>
  <si>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</si>
  <si>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</si>
  <si>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</si>
  <si>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</si>
  <si>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</si>
  <si>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</si>
  <si>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</si>
  <si>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</si>
  <si>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</si>
  <si>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</si>
  <si>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</si>
  <si>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</si>
  <si>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</si>
  <si>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</si>
  <si>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</si>
  <si>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</si>
  <si>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</si>
  <si>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</si>
  <si>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</si>
  <si>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</si>
  <si>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</si>
  <si>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</si>
  <si>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</si>
  <si>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</si>
  <si>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</si>
  <si>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</si>
  <si>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</si>
  <si>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</si>
  <si>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</si>
  <si>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</si>
  <si>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</si>
  <si>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</si>
  <si>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</si>
  <si>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</si>
  <si>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</si>
  <si>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</si>
  <si>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</si>
  <si>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</si>
  <si>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</si>
  <si>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</si>
  <si>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</si>
  <si>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</si>
  <si>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</si>
  <si>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</si>
  <si>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</si>
  <si>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</si>
  <si>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</si>
  <si>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</si>
  <si>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</si>
  <si>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</si>
  <si>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</si>
  <si>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</si>
  <si>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</si>
  <si>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</si>
  <si>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</si>
  <si>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</si>
  <si>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</si>
  <si>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</si>
  <si>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</si>
  <si>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</si>
  <si>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</si>
  <si>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</si>
  <si>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</si>
  <si>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</si>
  <si>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</si>
  <si>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</si>
  <si>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</si>
  <si>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</si>
  <si>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</si>
  <si>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</si>
  <si>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</si>
  <si>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</si>
  <si>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</si>
  <si>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</si>
  <si>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</si>
  <si>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</si>
  <si>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</si>
  <si>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</si>
  <si>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</si>
  <si>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</si>
  <si>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</si>
  <si>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</si>
  <si>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</si>
  <si>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</si>
  <si>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</si>
  <si>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</si>
  <si>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</si>
  <si>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</si>
  <si>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</si>
  <si>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</si>
  <si>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</si>
  <si>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</si>
  <si>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</si>
  <si>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</si>
  <si>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</si>
  <si>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</si>
  <si>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</si>
  <si>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</si>
  <si>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</si>
  <si>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</si>
  <si>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</si>
  <si>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</si>
  <si>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</si>
  <si>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</si>
  <si>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</si>
  <si>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</si>
  <si>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</si>
  <si>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</si>
  <si>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</si>
  <si>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</si>
  <si>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</si>
  <si>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</si>
  <si>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</si>
  <si>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</si>
  <si>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</si>
  <si>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</si>
  <si>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</si>
  <si>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</si>
  <si>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</si>
  <si>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</si>
  <si>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</si>
  <si>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</si>
  <si>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</si>
  <si>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</si>
  <si>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</si>
  <si>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</si>
  <si>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</si>
  <si>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</si>
  <si>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</si>
  <si>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</si>
  <si>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</si>
  <si>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</si>
  <si>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</si>
  <si>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</si>
  <si>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</si>
  <si>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</si>
  <si>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</si>
  <si>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</si>
  <si>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</si>
  <si>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</si>
  <si>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</si>
  <si>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</si>
  <si>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</si>
  <si>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</si>
  <si>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</si>
  <si>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</si>
  <si>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</si>
  <si>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</si>
  <si>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</si>
  <si>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</si>
  <si>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</si>
  <si>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</si>
  <si>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</si>
  <si>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</si>
  <si>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</si>
  <si>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</si>
  <si>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</si>
  <si>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</si>
  <si>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</si>
  <si>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</si>
  <si>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</si>
  <si>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</si>
  <si>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</si>
  <si>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</si>
  <si>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</si>
  <si>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</si>
  <si>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</si>
  <si>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</si>
  <si>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</si>
  <si>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</si>
  <si>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</si>
  <si>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</si>
  <si>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</si>
  <si>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</si>
  <si>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</si>
  <si>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</si>
  <si>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</si>
  <si>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</si>
  <si>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</si>
  <si>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</si>
  <si>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</si>
  <si>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</si>
  <si>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</si>
  <si>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</si>
  <si>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</si>
  <si>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</si>
  <si>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</si>
  <si>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</si>
  <si>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</si>
  <si>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</si>
  <si>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</si>
  <si>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</si>
  <si>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</si>
  <si>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</si>
  <si>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</si>
  <si>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</si>
  <si>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</si>
  <si>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</si>
  <si>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</si>
  <si>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</si>
  <si>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</si>
  <si>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</si>
  <si>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</si>
  <si>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</si>
  <si>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</si>
  <si>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</si>
  <si>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</si>
  <si>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</si>
  <si>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</si>
  <si>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</si>
  <si>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</si>
  <si>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</si>
  <si>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</si>
  <si>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</si>
  <si>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</si>
  <si>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</si>
  <si>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</si>
  <si>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</si>
  <si>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</si>
  <si>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</si>
  <si>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</si>
  <si>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</si>
  <si>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</si>
  <si>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</si>
  <si>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</si>
  <si>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</si>
  <si>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</si>
  <si>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</si>
  <si>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</si>
  <si>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</si>
  <si>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</si>
  <si>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</si>
  <si>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</si>
  <si>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</si>
  <si>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</si>
  <si>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</si>
  <si>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</si>
  <si>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</si>
  <si>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</si>
  <si>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</si>
  <si>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</si>
  <si>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</si>
  <si>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</si>
  <si>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</si>
  <si>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</si>
  <si>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</si>
  <si>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</si>
  <si>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</si>
  <si>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</si>
  <si>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</si>
  <si>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</si>
  <si>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</si>
  <si>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</si>
  <si>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</si>
  <si>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</si>
  <si>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</si>
  <si>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</si>
  <si>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</si>
  <si>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</si>
  <si>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</si>
  <si>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</si>
  <si>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</si>
  <si>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</si>
  <si>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</si>
  <si>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</si>
  <si>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</si>
  <si>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</si>
  <si>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</si>
  <si>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</si>
  <si>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</si>
  <si>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</si>
  <si>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</si>
  <si>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</si>
  <si>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</si>
  <si>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</si>
  <si>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</si>
  <si>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</si>
  <si>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</si>
  <si>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</si>
  <si>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</si>
  <si>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</si>
  <si>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</si>
  <si>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</si>
  <si>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</si>
  <si>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</si>
  <si>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</si>
  <si>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</si>
  <si>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</si>
  <si>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</si>
  <si>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</si>
  <si>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</si>
  <si>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</si>
  <si>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</si>
  <si>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</si>
  <si>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</si>
  <si>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</si>
  <si>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</si>
  <si>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</si>
  <si>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</si>
  <si>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</si>
  <si>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</si>
  <si>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</si>
  <si>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</si>
  <si>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</si>
  <si>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</si>
  <si>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</si>
  <si>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</si>
  <si>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</si>
  <si>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</si>
  <si>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</si>
  <si>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</si>
  <si>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</si>
  <si>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</si>
  <si>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</si>
  <si>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</si>
  <si>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</si>
  <si>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</si>
  <si>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</si>
  <si>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</si>
  <si>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</si>
  <si>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</si>
  <si>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</si>
  <si>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</si>
  <si>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</si>
  <si>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</si>
  <si>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</si>
  <si>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</si>
  <si>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</si>
  <si>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</si>
  <si>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</si>
  <si>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</si>
  <si>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</si>
  <si>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</si>
  <si>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</si>
  <si>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</si>
  <si>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</si>
  <si>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</si>
  <si>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</si>
  <si>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</si>
  <si>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</si>
  <si>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</si>
  <si>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</si>
  <si>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</si>
  <si>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</si>
  <si>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</si>
  <si>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</si>
  <si>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</si>
  <si>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</si>
  <si>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</si>
  <si>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</si>
  <si>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</si>
  <si>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</si>
  <si>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</si>
  <si>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</si>
  <si>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</si>
  <si>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</si>
  <si>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</si>
  <si>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</si>
  <si>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</si>
  <si>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</si>
  <si>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</si>
  <si>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</si>
  <si>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</si>
  <si>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</si>
  <si>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</si>
  <si>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</si>
  <si>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</si>
  <si>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</si>
  <si>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</si>
  <si>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</si>
  <si>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</si>
  <si>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</si>
  <si>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</si>
  <si>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</si>
  <si>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</si>
  <si>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</si>
  <si>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</si>
  <si>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</si>
  <si>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</si>
  <si>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</si>
  <si>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</si>
  <si>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</si>
  <si>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</si>
  <si>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</si>
  <si>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</si>
  <si>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</si>
  <si>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</si>
  <si>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</si>
  <si>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</si>
  <si>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</si>
  <si>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</si>
  <si>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</si>
  <si>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</si>
  <si>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</si>
  <si>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</si>
  <si>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</si>
  <si>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</si>
  <si>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</si>
  <si>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</si>
  <si>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</si>
  <si>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</si>
  <si>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</si>
  <si>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</si>
  <si>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</si>
  <si>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</si>
  <si>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</si>
  <si>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</si>
  <si>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</si>
  <si>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</si>
  <si>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</si>
  <si>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</si>
  <si>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</si>
  <si>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</si>
  <si>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</si>
  <si>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</si>
  <si>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</si>
  <si>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</si>
  <si>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</si>
  <si>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</si>
  <si>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</si>
  <si>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</si>
  <si>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</si>
  <si>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</si>
  <si>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</si>
  <si>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</si>
  <si>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</si>
  <si>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</si>
  <si>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</si>
  <si>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</si>
  <si>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</si>
  <si>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</si>
  <si>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</si>
  <si>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</si>
  <si>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</si>
  <si>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</si>
  <si>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</si>
  <si>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</si>
  <si>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</si>
  <si>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</si>
  <si>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</si>
  <si>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</si>
  <si>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</si>
  <si>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</si>
  <si>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</si>
  <si>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</si>
  <si>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</si>
  <si>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</si>
  <si>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</si>
  <si>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</si>
  <si>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</si>
  <si>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</si>
  <si>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</si>
  <si>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</si>
  <si>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</si>
  <si>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</si>
  <si>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</si>
  <si>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</si>
  <si>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</si>
  <si>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</si>
  <si>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</si>
  <si>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</si>
  <si>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</si>
  <si>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</si>
  <si>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</si>
  <si>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</si>
  <si>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</si>
  <si>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</si>
  <si>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</si>
  <si>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</si>
  <si>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</si>
  <si>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</si>
  <si>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</si>
  <si>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</si>
  <si>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</si>
  <si>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</si>
  <si>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</si>
  <si>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</si>
  <si>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</si>
  <si>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</si>
  <si>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</si>
  <si>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</si>
  <si>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</si>
  <si>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</si>
  <si>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</si>
  <si>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</si>
  <si>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</si>
  <si>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</si>
  <si>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</si>
  <si>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</si>
  <si>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</si>
  <si>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</si>
  <si>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</si>
  <si>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</si>
  <si>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</si>
  <si>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</si>
  <si>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</si>
  <si>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</si>
  <si>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</si>
  <si>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</si>
  <si>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</si>
  <si>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</si>
  <si>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</si>
  <si>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</si>
  <si>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</si>
  <si>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</si>
  <si>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</si>
  <si>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</si>
  <si>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</si>
  <si>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</si>
  <si>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</si>
  <si>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</si>
  <si>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</si>
  <si>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</si>
  <si>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</si>
  <si>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</si>
  <si>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</si>
  <si>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</si>
  <si>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</si>
  <si>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</si>
  <si>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</si>
  <si>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</si>
  <si>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</si>
  <si>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</si>
  <si>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</si>
  <si>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</si>
  <si>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</si>
  <si>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</si>
  <si>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</si>
  <si>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</si>
  <si>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</si>
  <si>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</si>
  <si>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</si>
  <si>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</si>
  <si>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</si>
  <si>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</si>
  <si>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</si>
  <si>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</si>
  <si>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</si>
  <si>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</si>
  <si>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</si>
  <si>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</si>
  <si>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</si>
  <si>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</si>
  <si>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</si>
  <si>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</si>
  <si>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</si>
  <si>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</si>
  <si>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</si>
  <si>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</si>
  <si>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</si>
  <si>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</si>
  <si>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</si>
  <si>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</si>
  <si>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</si>
  <si>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</si>
  <si>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</si>
  <si>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</si>
  <si>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</si>
  <si>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</si>
  <si>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</si>
  <si>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</si>
  <si>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</si>
  <si>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</si>
  <si>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</si>
  <si>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</si>
  <si>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</si>
  <si>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</si>
  <si>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</si>
  <si>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</si>
  <si>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</si>
  <si>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</si>
  <si>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</si>
  <si>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</si>
  <si>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</si>
  <si>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</si>
  <si>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</si>
  <si>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</si>
  <si>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</si>
  <si>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</si>
  <si>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</si>
  <si>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</si>
  <si>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</si>
  <si>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</si>
  <si>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</si>
  <si>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</si>
  <si>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</si>
  <si>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</si>
  <si>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</si>
  <si>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</si>
  <si>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</si>
  <si>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</si>
  <si>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</si>
  <si>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</si>
  <si>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</si>
  <si>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</si>
  <si>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</si>
  <si>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</si>
  <si>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</si>
  <si>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</si>
  <si>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</si>
  <si>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</si>
  <si>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</si>
  <si>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</si>
  <si>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</si>
  <si>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</si>
  <si>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</si>
  <si>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</si>
  <si>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</si>
  <si>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</si>
  <si>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</si>
  <si>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</si>
  <si>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</si>
  <si>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</si>
  <si>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</si>
  <si>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</si>
  <si>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</si>
  <si>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</si>
  <si>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</si>
  <si>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</si>
  <si>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</si>
  <si>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</si>
  <si>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</si>
  <si>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</si>
  <si>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</si>
  <si>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</si>
  <si>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</si>
  <si>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</si>
  <si>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</si>
  <si>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</si>
  <si>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</si>
  <si>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</si>
  <si>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</si>
  <si>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</si>
  <si>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</si>
  <si>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</si>
  <si>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</si>
  <si>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</si>
  <si>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</si>
  <si>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</si>
  <si>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</si>
  <si>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</si>
  <si>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</si>
  <si>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</si>
  <si>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</si>
  <si>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</si>
  <si>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</si>
  <si>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</si>
  <si>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</si>
  <si>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</si>
  <si>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</si>
  <si>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</si>
  <si>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</si>
  <si>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</si>
  <si>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</si>
  <si>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</si>
  <si>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</si>
  <si>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</si>
  <si>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</si>
  <si>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</si>
  <si>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</si>
  <si>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</si>
  <si>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</si>
  <si>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</si>
  <si>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</si>
  <si>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</si>
  <si>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</si>
  <si>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</si>
  <si>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</si>
  <si>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</si>
  <si>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</si>
  <si>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</si>
  <si>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</si>
  <si>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</si>
  <si>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</si>
  <si>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</si>
  <si>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</si>
  <si>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</si>
  <si>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</si>
  <si>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</si>
  <si>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</si>
  <si>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</si>
  <si>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</si>
  <si>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</si>
  <si>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</si>
  <si>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</si>
  <si>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</si>
  <si>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</si>
  <si>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</si>
  <si>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</si>
  <si>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</si>
  <si>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</si>
  <si>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</si>
  <si>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</si>
  <si>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</si>
  <si>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</si>
  <si>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</si>
  <si>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</si>
  <si>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</si>
  <si>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</si>
  <si>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</si>
  <si>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</si>
  <si>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</si>
  <si>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</si>
  <si>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</si>
  <si>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</si>
  <si>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</si>
  <si>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</si>
  <si>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</si>
  <si>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</si>
  <si>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</si>
  <si>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</si>
  <si>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</si>
  <si>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</si>
  <si>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</si>
  <si>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</si>
  <si>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</si>
  <si>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</si>
  <si>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</si>
  <si>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</si>
  <si>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</si>
  <si>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</si>
  <si>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</si>
  <si>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</si>
  <si>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</si>
  <si>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</si>
  <si>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</si>
  <si>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</si>
  <si>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</si>
  <si>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</si>
  <si>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</si>
  <si>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</si>
  <si>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</si>
  <si>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</si>
  <si>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</si>
  <si>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</si>
  <si>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</si>
  <si>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</si>
  <si>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</si>
  <si>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</si>
  <si>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</si>
  <si>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</si>
  <si>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</si>
  <si>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</si>
  <si>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</si>
  <si>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</si>
  <si>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</si>
  <si>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</si>
  <si>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</si>
  <si>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</si>
  <si>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</si>
  <si>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</si>
  <si>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</si>
  <si>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</si>
  <si>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</si>
  <si>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</si>
  <si>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</si>
  <si>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</si>
  <si>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</si>
  <si>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</si>
  <si>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</si>
  <si>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</si>
  <si>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</si>
  <si>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</si>
  <si>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</si>
  <si>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</si>
  <si>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</si>
  <si>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</si>
  <si>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</si>
  <si>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</si>
  <si>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</si>
  <si>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</si>
  <si>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</si>
  <si>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</si>
  <si>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</si>
  <si>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</si>
  <si>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</si>
  <si>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</si>
  <si>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</si>
  <si>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</si>
  <si>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</si>
  <si>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</si>
  <si>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</si>
  <si>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</si>
  <si>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</si>
  <si>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</si>
  <si>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</si>
  <si>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</si>
  <si>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</si>
  <si>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</si>
  <si>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</si>
  <si>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</si>
  <si>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</si>
  <si>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</si>
  <si>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</si>
  <si>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</si>
  <si>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</si>
  <si>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</si>
  <si>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</si>
  <si>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</si>
  <si>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</si>
  <si>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</si>
  <si>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</si>
  <si>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</si>
  <si>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</si>
  <si>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</si>
  <si>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</si>
  <si>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</si>
  <si>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</si>
  <si>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</si>
  <si>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</si>
  <si>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</si>
  <si>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</si>
  <si>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</si>
  <si>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</si>
  <si>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</si>
  <si>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</si>
  <si>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</si>
  <si>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</si>
  <si>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</si>
  <si>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</si>
  <si>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</si>
  <si>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</si>
  <si>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</si>
  <si>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</si>
  <si>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</si>
  <si>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</si>
  <si>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</si>
  <si>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</si>
  <si>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</si>
  <si>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</si>
  <si>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</si>
  <si>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</si>
  <si>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</si>
  <si>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</si>
  <si>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</si>
  <si>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</si>
  <si>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</si>
  <si>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</si>
  <si>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</si>
  <si>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</si>
  <si>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</si>
  <si>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</si>
  <si>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</si>
  <si>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</si>
  <si>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</si>
  <si>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</si>
  <si>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</si>
  <si>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</si>
  <si>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</si>
  <si>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</si>
  <si>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</si>
  <si>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</si>
  <si>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</si>
  <si>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</si>
  <si>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</si>
  <si>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</si>
  <si>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</si>
  <si>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</si>
  <si>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</si>
  <si>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</si>
  <si>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</si>
  <si>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</si>
  <si>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</si>
  <si>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</si>
  <si>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</si>
  <si>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</si>
  <si>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</si>
  <si>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</si>
  <si>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</si>
  <si>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</si>
  <si>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</si>
  <si>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</si>
  <si>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</si>
  <si>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</si>
  <si>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</si>
  <si>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</si>
  <si>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</si>
  <si>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</si>
  <si>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</si>
  <si>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</si>
  <si>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</si>
  <si>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</si>
  <si>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</si>
  <si>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</si>
  <si>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</si>
  <si>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</si>
  <si>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</si>
  <si>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</si>
  <si>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</si>
  <si>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</si>
  <si>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</si>
  <si>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</si>
  <si>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</si>
  <si>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</si>
  <si>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</si>
  <si>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</si>
  <si>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</si>
  <si>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</si>
  <si>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</si>
  <si>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</si>
  <si>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</si>
  <si>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</si>
  <si>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</si>
  <si>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</si>
  <si>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</si>
  <si>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</si>
  <si>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</si>
  <si>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</si>
  <si>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</si>
  <si>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</si>
  <si>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</si>
  <si>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</si>
  <si>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</si>
  <si>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</si>
  <si>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</si>
  <si>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</si>
  <si>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</si>
  <si>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</si>
  <si>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</si>
  <si>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</si>
  <si>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</si>
  <si>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</si>
  <si>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</si>
  <si>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</si>
  <si>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</si>
  <si>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</si>
  <si>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</si>
  <si>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</si>
  <si>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</si>
  <si>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</si>
  <si>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</si>
  <si>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</si>
  <si>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</si>
  <si>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</si>
  <si>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</si>
  <si>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</si>
  <si>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</si>
  <si>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</si>
  <si>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</si>
  <si>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</si>
  <si>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</si>
  <si>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</si>
  <si>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</si>
  <si>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</si>
  <si>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</si>
  <si>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</si>
  <si>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</si>
  <si>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</si>
  <si>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</si>
  <si>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</si>
  <si>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</si>
  <si>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</si>
  <si>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</si>
  <si>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</si>
  <si>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</si>
  <si>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</si>
  <si>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</si>
  <si>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</si>
  <si>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</si>
  <si>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</si>
  <si>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</si>
  <si>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</si>
  <si>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</si>
  <si>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</si>
  <si>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</si>
  <si>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</si>
  <si>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</si>
  <si>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</si>
  <si>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</si>
  <si>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</si>
  <si>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</si>
  <si>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</si>
  <si>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</si>
  <si>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</si>
  <si>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</si>
  <si>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</si>
  <si>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</si>
  <si>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</si>
  <si>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</si>
  <si>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</si>
  <si>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</si>
  <si>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</si>
  <si>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</si>
  <si>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</si>
  <si>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</si>
  <si>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</si>
  <si>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</si>
  <si>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</si>
  <si>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</si>
  <si>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</si>
  <si>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</si>
  <si>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</si>
  <si>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</si>
  <si>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</si>
  <si>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</si>
  <si>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</si>
  <si>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</si>
  <si>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</si>
  <si>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</si>
  <si>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</si>
  <si>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</si>
  <si>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</si>
  <si>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</si>
  <si>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</si>
  <si>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</si>
  <si>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</si>
  <si>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</si>
  <si>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</si>
  <si>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</si>
  <si>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</si>
  <si>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</si>
  <si>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</si>
  <si>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</si>
  <si>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</si>
  <si>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</si>
  <si>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</si>
  <si>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</si>
  <si>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</si>
  <si>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</si>
  <si>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</si>
  <si>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</si>
  <si>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</si>
  <si>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</si>
  <si>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</si>
  <si>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</si>
  <si>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</si>
  <si>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</si>
  <si>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</si>
  <si>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</si>
  <si>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</si>
  <si>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</si>
  <si>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</si>
  <si>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</si>
  <si>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</si>
  <si>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</si>
  <si>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</si>
  <si>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</si>
  <si>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</si>
  <si>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</si>
  <si>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</si>
  <si>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</si>
  <si>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</si>
  <si>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</si>
  <si>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</si>
  <si>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</si>
  <si>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</si>
  <si>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</si>
  <si>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</si>
  <si>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</si>
  <si>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</si>
  <si>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</si>
  <si>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</si>
  <si>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</si>
  <si>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</si>
  <si>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</si>
  <si>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</si>
  <si>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</si>
  <si>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</si>
  <si>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</si>
  <si>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</si>
  <si>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</si>
  <si>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</si>
  <si>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</si>
  <si>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</si>
  <si>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</si>
  <si>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</si>
  <si>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</si>
  <si>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</si>
  <si>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</si>
  <si>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</si>
  <si>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</si>
  <si>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</si>
  <si>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</si>
  <si>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</si>
  <si>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</si>
  <si>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</si>
  <si>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</si>
  <si>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</si>
  <si>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</si>
  <si>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</si>
  <si>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</si>
  <si>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</si>
  <si>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</si>
  <si>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</si>
  <si>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</si>
  <si>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</si>
  <si>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</si>
  <si>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</si>
  <si>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</si>
  <si>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</si>
  <si>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</si>
  <si>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</si>
  <si>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</si>
  <si>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</si>
  <si>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</si>
  <si>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</si>
  <si>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</si>
  <si>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</si>
  <si>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</si>
  <si>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</si>
  <si>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</si>
  <si>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</si>
  <si>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</si>
  <si>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</si>
  <si>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</si>
  <si>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</si>
  <si>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</si>
  <si>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</si>
  <si>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</si>
  <si>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</si>
  <si>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</si>
  <si>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</si>
  <si>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</si>
  <si>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</si>
  <si>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</si>
  <si>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</si>
  <si>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</si>
  <si>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</si>
  <si>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</si>
  <si>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</si>
  <si>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</si>
  <si>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</si>
  <si>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</si>
  <si>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</si>
  <si>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</si>
  <si>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</si>
  <si>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</si>
  <si>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</si>
  <si>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</si>
  <si>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</si>
  <si>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</si>
  <si>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</si>
  <si>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</si>
  <si>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</si>
  <si>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</si>
  <si>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</si>
  <si>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</si>
  <si>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</si>
  <si>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</si>
  <si>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</si>
  <si>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</si>
  <si>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</si>
  <si>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</si>
  <si>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</si>
  <si>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</si>
  <si>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</si>
  <si>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</si>
  <si>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</si>
  <si>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</si>
  <si>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</si>
  <si>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</si>
  <si>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</si>
  <si>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</si>
  <si>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</si>
  <si>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</si>
  <si>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</si>
  <si>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</si>
  <si>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</si>
  <si>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</si>
  <si>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</si>
  <si>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</si>
  <si>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</si>
  <si>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</si>
  <si>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</si>
  <si>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</si>
  <si>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</si>
  <si>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</si>
  <si>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</si>
  <si>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</si>
  <si>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</si>
  <si>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</si>
  <si>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</si>
  <si>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</si>
  <si>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</si>
  <si>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</si>
  <si>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</si>
  <si>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</si>
  <si>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</si>
  <si>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</si>
  <si>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</si>
  <si>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</si>
  <si>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</si>
  <si>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</si>
  <si>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</si>
  <si>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</si>
  <si>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</si>
  <si>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</si>
  <si>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</si>
  <si>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</si>
  <si>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</si>
  <si>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</si>
  <si>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</si>
  <si>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</si>
  <si>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</si>
  <si>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</si>
  <si>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</si>
  <si>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</si>
  <si>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</si>
  <si>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</si>
  <si>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</si>
  <si>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</si>
  <si>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</si>
  <si>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</si>
  <si>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</si>
  <si>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</si>
  <si>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</si>
  <si>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</si>
  <si>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</si>
  <si>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</si>
  <si>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</si>
  <si>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</si>
  <si>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</si>
  <si>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</si>
  <si>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</si>
  <si>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</si>
  <si>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</si>
  <si>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</si>
  <si>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</si>
  <si>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</si>
  <si>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</si>
  <si>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</si>
  <si>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</si>
  <si>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</si>
  <si>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</si>
  <si>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</si>
  <si>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</si>
  <si>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</si>
  <si>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</si>
  <si>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</si>
  <si>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</si>
  <si>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</si>
  <si>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</si>
  <si>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</si>
  <si>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</si>
  <si>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</si>
  <si>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</si>
  <si>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</si>
  <si>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</si>
  <si>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</si>
  <si>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</si>
  <si>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</si>
  <si>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</si>
  <si>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</si>
  <si>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</si>
  <si>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</si>
  <si>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</si>
  <si>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</si>
  <si>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</si>
  <si>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</si>
  <si>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</si>
  <si>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</si>
  <si>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</si>
  <si>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</si>
  <si>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</si>
  <si>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</si>
  <si>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</si>
  <si>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</si>
  <si>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</si>
  <si>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</si>
  <si>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</si>
  <si>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</si>
  <si>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</si>
  <si>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</si>
  <si>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</si>
  <si>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</si>
  <si>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</si>
  <si>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</si>
  <si>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</si>
  <si>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</si>
  <si>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</si>
  <si>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</si>
  <si>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</si>
  <si>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</si>
  <si>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</si>
  <si>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</si>
  <si>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</si>
  <si>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</si>
  <si>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</si>
  <si>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</si>
  <si>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</si>
  <si>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</si>
  <si>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</si>
  <si>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</si>
  <si>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</si>
  <si>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</si>
  <si>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</si>
  <si>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</si>
  <si>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</si>
  <si>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</si>
  <si>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</si>
  <si>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</si>
  <si>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</si>
  <si>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</si>
  <si>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</si>
  <si>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</si>
  <si>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</si>
  <si>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</si>
  <si>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</si>
  <si>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</si>
  <si>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</si>
  <si>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</si>
  <si>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</si>
  <si>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</si>
  <si>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</si>
  <si>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</si>
  <si>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</si>
  <si>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</si>
  <si>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</si>
  <si>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</si>
  <si>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</si>
  <si>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</si>
  <si>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</si>
  <si>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</si>
  <si>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</si>
  <si>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</si>
  <si>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</si>
  <si>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</si>
  <si>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</si>
  <si>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</si>
  <si>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</si>
  <si>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</si>
  <si>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</si>
  <si>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</si>
  <si>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</si>
  <si>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</si>
  <si>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</si>
  <si>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</si>
  <si>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</si>
  <si>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</si>
  <si>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</si>
  <si>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</si>
  <si>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</si>
  <si>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</si>
  <si>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</si>
  <si>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</si>
  <si>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</si>
  <si>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</si>
  <si>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</si>
  <si>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</si>
  <si>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</si>
  <si>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</si>
  <si>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</si>
  <si>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</si>
  <si>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</si>
  <si>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</si>
  <si>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</si>
  <si>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</si>
  <si>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</si>
  <si>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</si>
  <si>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</si>
  <si>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</si>
  <si>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</si>
  <si>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</si>
  <si>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</si>
  <si>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</si>
  <si>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</si>
  <si>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</si>
  <si>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</si>
  <si>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</si>
  <si>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</si>
  <si>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</si>
  <si>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</si>
  <si>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</si>
  <si>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</si>
  <si>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</si>
  <si>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</si>
  <si>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</si>
  <si>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</si>
  <si>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</si>
  <si>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</si>
  <si>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</si>
  <si>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</si>
  <si>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</si>
  <si>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</si>
  <si>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</si>
  <si>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</si>
  <si>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</si>
  <si>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</si>
  <si>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</si>
  <si>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</si>
  <si>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</si>
  <si>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</si>
  <si>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</si>
  <si>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</si>
  <si>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</si>
  <si>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</si>
  <si>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</si>
  <si>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</si>
  <si>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</si>
  <si>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</si>
  <si>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</si>
  <si>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</si>
  <si>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</si>
  <si>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</si>
  <si>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</si>
  <si>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</si>
  <si>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</si>
  <si>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</si>
  <si>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</si>
  <si>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</si>
  <si>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</si>
  <si>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</si>
  <si>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</si>
  <si>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</si>
  <si>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</si>
  <si>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</si>
  <si>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</si>
  <si>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</si>
  <si>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</si>
  <si>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</si>
  <si>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</si>
  <si>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</si>
  <si>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</si>
  <si>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</si>
  <si>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</si>
  <si>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</si>
  <si>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</si>
  <si>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</si>
  <si>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</si>
  <si>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</si>
  <si>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</si>
  <si>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</si>
  <si>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</si>
  <si>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</si>
  <si>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</si>
  <si>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</si>
  <si>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</si>
  <si>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</si>
  <si>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</si>
  <si>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</si>
  <si>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</si>
  <si>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</si>
  <si>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</si>
  <si>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</si>
  <si>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</si>
  <si>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</si>
  <si>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</si>
  <si>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</si>
  <si>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</si>
  <si>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</si>
  <si>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</si>
  <si>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</si>
  <si>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</si>
  <si>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</si>
  <si>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</si>
  <si>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</si>
  <si>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</si>
  <si>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</si>
  <si>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</si>
  <si>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</si>
  <si>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</si>
  <si>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</si>
  <si>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</si>
  <si>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</si>
  <si>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</si>
  <si>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</si>
  <si>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</si>
  <si>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</si>
  <si>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</si>
  <si>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</si>
  <si>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</si>
  <si>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</si>
  <si>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</si>
  <si>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</si>
  <si>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</si>
  <si>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</si>
  <si>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</si>
  <si>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</si>
  <si>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</si>
  <si>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</si>
  <si>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</si>
  <si>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</si>
  <si>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</si>
  <si>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</si>
  <si>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</si>
  <si>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</si>
  <si>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</si>
  <si>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</si>
  <si>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</si>
  <si>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</si>
  <si>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</si>
  <si>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</si>
  <si>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</si>
  <si>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</si>
  <si>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</si>
  <si>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</si>
  <si>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</si>
  <si>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</si>
  <si>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</si>
  <si>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</si>
  <si>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</si>
  <si>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</si>
  <si>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</si>
  <si>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</si>
  <si>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</si>
  <si>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</si>
  <si>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</si>
  <si>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</si>
  <si>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</si>
  <si>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</si>
  <si>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</si>
  <si>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</si>
  <si>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</si>
  <si>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</si>
  <si>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</si>
  <si>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</si>
  <si>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</si>
  <si>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</si>
  <si>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</si>
  <si>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</si>
  <si>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</si>
  <si>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</si>
  <si>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</si>
  <si>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</si>
  <si>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</si>
  <si>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</si>
  <si>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</si>
  <si>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</si>
  <si>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</si>
  <si>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</si>
  <si>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</si>
  <si>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</si>
  <si>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</si>
  <si>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</si>
  <si>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</si>
  <si>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</si>
  <si>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</si>
  <si>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</si>
  <si>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</si>
  <si>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</si>
  <si>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</si>
  <si>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</si>
  <si>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</si>
  <si>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</si>
  <si>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</si>
  <si>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</si>
  <si>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</si>
  <si>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</si>
  <si>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</si>
  <si>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</si>
  <si>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</si>
  <si>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</si>
  <si>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</si>
  <si>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</si>
  <si>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</si>
  <si>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</si>
  <si>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</si>
  <si>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</si>
  <si>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</si>
  <si>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</si>
  <si>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</si>
  <si>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</si>
  <si>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</si>
  <si>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</si>
  <si>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</si>
  <si>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</si>
  <si>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</si>
  <si>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</si>
  <si>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</si>
  <si>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</si>
  <si>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</si>
  <si>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</si>
  <si>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</si>
  <si>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</si>
  <si>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</si>
  <si>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</si>
  <si>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</si>
  <si>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</si>
  <si>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</si>
  <si>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</si>
  <si>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</si>
  <si>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</si>
  <si>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</si>
  <si>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</si>
  <si>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</si>
  <si>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</si>
  <si>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</si>
  <si>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</si>
  <si>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</si>
  <si>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</si>
  <si>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</si>
  <si>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</si>
  <si>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</si>
  <si>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</si>
  <si>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</si>
  <si>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</si>
  <si>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</si>
  <si>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</si>
  <si>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</si>
  <si>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</si>
  <si>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</si>
  <si>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</si>
  <si>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</si>
  <si>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</si>
  <si>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</si>
  <si>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</si>
  <si>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</si>
  <si>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</si>
  <si>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</si>
  <si>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</si>
  <si>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</si>
  <si>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</si>
  <si>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</si>
  <si>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</si>
  <si>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</si>
  <si>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</si>
  <si>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</si>
  <si>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</si>
  <si>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</si>
  <si>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</si>
  <si>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</si>
  <si>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</si>
  <si>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</si>
  <si>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</si>
  <si>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</si>
  <si>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</si>
  <si>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</si>
  <si>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</si>
  <si>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</si>
  <si>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</si>
  <si>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</si>
  <si>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</si>
  <si>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</si>
  <si>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</si>
  <si>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</si>
  <si>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</si>
  <si>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</si>
  <si>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</si>
  <si>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</si>
  <si>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</si>
  <si>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</si>
  <si>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</si>
  <si>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</si>
  <si>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</si>
  <si>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</si>
  <si>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</si>
  <si>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</si>
  <si>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</si>
  <si>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</si>
  <si>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</si>
  <si>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</si>
  <si>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</si>
  <si>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</si>
  <si>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</si>
  <si>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</si>
  <si>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</si>
  <si>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</si>
  <si>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</si>
  <si>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</si>
  <si>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</si>
  <si>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</si>
  <si>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</si>
  <si>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</si>
  <si>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</si>
  <si>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</si>
  <si>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</si>
  <si>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</si>
  <si>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</si>
  <si>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</si>
  <si>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</si>
  <si>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</si>
  <si>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</si>
  <si>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</si>
  <si>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</si>
  <si>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</si>
  <si>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</si>
  <si>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</si>
  <si>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</si>
  <si>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</si>
  <si>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</si>
  <si>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</si>
  <si>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</si>
  <si>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</si>
  <si>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</si>
  <si>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</si>
  <si>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</si>
  <si>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</si>
  <si>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</si>
  <si>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</si>
  <si>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</si>
  <si>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</si>
  <si>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</si>
  <si>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</si>
  <si>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</si>
  <si>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</si>
  <si>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</si>
  <si>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</si>
  <si>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</si>
  <si>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</si>
  <si>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</si>
  <si>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</si>
  <si>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</si>
  <si>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</si>
  <si>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</si>
  <si>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</si>
  <si>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</si>
  <si>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</si>
  <si>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</si>
  <si>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</si>
  <si>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</si>
  <si>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</si>
  <si>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</si>
  <si>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</si>
  <si>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</si>
  <si>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</si>
  <si>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</si>
  <si>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</si>
  <si>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</si>
  <si>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</si>
  <si>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</si>
  <si>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</si>
  <si>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</si>
  <si>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</si>
  <si>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</si>
  <si>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</si>
  <si>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</si>
  <si>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</si>
  <si>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</si>
  <si>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</si>
  <si>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</si>
  <si>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</si>
  <si>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</si>
  <si>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</si>
  <si>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</si>
  <si>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</si>
  <si>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</si>
  <si>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</si>
  <si>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</si>
  <si>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</si>
  <si>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</si>
  <si>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</si>
  <si>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</si>
  <si>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</si>
  <si>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</si>
  <si>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</si>
  <si>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</si>
  <si>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</si>
  <si>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</si>
  <si>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</si>
  <si>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</si>
  <si>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</si>
  <si>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</si>
  <si>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</si>
  <si>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</si>
  <si>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</si>
  <si>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</si>
  <si>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</si>
  <si>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</si>
  <si>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</si>
  <si>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</si>
  <si>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</si>
  <si>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</si>
  <si>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</si>
  <si>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</si>
  <si>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</si>
  <si>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</si>
  <si>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</si>
  <si>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</si>
  <si>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</si>
  <si>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</si>
  <si>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</si>
  <si>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</si>
  <si>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</si>
  <si>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</si>
  <si>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</si>
  <si>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</si>
  <si>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</si>
  <si>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</si>
  <si>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</si>
  <si>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</si>
  <si>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</si>
  <si>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</si>
  <si>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</si>
  <si>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</si>
  <si>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</si>
  <si>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</si>
  <si>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</si>
  <si>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</si>
  <si>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</si>
  <si>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</si>
  <si>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</si>
  <si>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</si>
  <si>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</si>
  <si>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</si>
  <si>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</si>
  <si>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</si>
  <si>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</si>
  <si>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</si>
  <si>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</si>
  <si>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</si>
  <si>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</si>
  <si>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</si>
  <si>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</si>
  <si>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</si>
  <si>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</si>
  <si>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</si>
  <si>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</si>
  <si>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</si>
  <si>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</si>
  <si>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</si>
  <si>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</si>
  <si>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</si>
  <si>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</si>
  <si>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</si>
  <si>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</si>
  <si>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</si>
  <si>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</si>
  <si>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</si>
  <si>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</si>
  <si>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</si>
  <si>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</si>
  <si>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</si>
  <si>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</si>
  <si>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</si>
  <si>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</si>
  <si>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</si>
  <si>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</si>
  <si>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</si>
  <si>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</si>
  <si>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</si>
  <si>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</si>
  <si>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</si>
  <si>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</si>
  <si>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</si>
  <si>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</si>
  <si>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</si>
  <si>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</si>
  <si>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</si>
  <si>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</si>
  <si>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</si>
  <si>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</si>
  <si>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</si>
  <si>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</si>
  <si>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</si>
  <si>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</si>
  <si>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</si>
  <si>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</si>
  <si>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</si>
  <si>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</si>
  <si>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</si>
  <si>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</si>
  <si>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</si>
  <si>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</si>
  <si>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</si>
  <si>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</si>
  <si>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</si>
  <si>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</si>
  <si>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</si>
  <si>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</si>
  <si>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</si>
  <si>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</si>
  <si>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</si>
  <si>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</si>
  <si>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</si>
  <si>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</si>
  <si>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</si>
  <si>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</si>
  <si>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</si>
  <si>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</si>
  <si>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</si>
  <si>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</si>
  <si>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</si>
  <si>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</si>
  <si>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</si>
  <si>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</si>
  <si>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</si>
  <si>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</si>
  <si>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</si>
  <si>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</si>
  <si>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</si>
  <si>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</si>
  <si>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</si>
  <si>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</si>
  <si>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</si>
  <si>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</si>
  <si>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</si>
  <si>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</si>
  <si>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</si>
  <si>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</si>
  <si>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</si>
  <si>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</si>
  <si>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</si>
  <si>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</si>
  <si>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</si>
  <si>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</si>
  <si>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</si>
  <si>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</si>
  <si>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</si>
  <si>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</si>
  <si>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</si>
  <si>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</si>
  <si>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</si>
  <si>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</si>
  <si>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</si>
  <si>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</si>
  <si>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</si>
  <si>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</si>
  <si>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</si>
  <si>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</si>
  <si>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</si>
  <si>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</si>
  <si>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</si>
  <si>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</si>
  <si>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</si>
  <si>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</si>
  <si>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</si>
  <si>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</si>
  <si>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</si>
  <si>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</si>
  <si>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</si>
  <si>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</si>
  <si>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</si>
  <si>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</si>
  <si>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</si>
  <si>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</si>
  <si>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</si>
  <si>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</si>
  <si>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</si>
  <si>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</si>
  <si>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</si>
  <si>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</si>
  <si>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</si>
  <si>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</si>
  <si>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</si>
  <si>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</si>
  <si>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</si>
  <si>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</si>
  <si>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</si>
  <si>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</si>
  <si>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</si>
  <si>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</si>
  <si>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</si>
  <si>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</si>
  <si>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</si>
  <si>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</si>
  <si>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</si>
  <si>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</si>
  <si>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</si>
  <si>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</si>
  <si>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</si>
  <si>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</si>
  <si>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</si>
  <si>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</si>
  <si>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</si>
  <si>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</si>
  <si>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</si>
  <si>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</si>
  <si>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</si>
  <si>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</si>
  <si>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</si>
  <si>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</si>
  <si>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</si>
  <si>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</si>
  <si>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</si>
  <si>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</si>
  <si>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</si>
  <si>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</si>
  <si>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</si>
  <si>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</si>
  <si>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</si>
  <si>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</si>
  <si>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</si>
  <si>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</si>
  <si>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</si>
  <si>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</si>
  <si>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</si>
  <si>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</si>
  <si>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</si>
  <si>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</si>
  <si>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</si>
  <si>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</si>
  <si>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</si>
  <si>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</si>
  <si>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</si>
  <si>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</si>
  <si>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</si>
  <si>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</si>
  <si>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</si>
  <si>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</si>
  <si>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</si>
  <si>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</si>
  <si>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</si>
  <si>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</si>
  <si>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</si>
  <si>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</si>
  <si>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</si>
  <si>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</si>
  <si>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</si>
  <si>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</si>
  <si>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</si>
  <si>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</si>
  <si>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</si>
  <si>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</si>
  <si>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</si>
  <si>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</si>
  <si>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</si>
  <si>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</si>
  <si>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</si>
  <si>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</si>
  <si>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</si>
  <si>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</si>
  <si>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</si>
  <si>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</si>
  <si>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</si>
  <si>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</si>
  <si>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</si>
  <si>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</si>
  <si>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</si>
  <si>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</si>
  <si>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</si>
  <si>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</si>
  <si>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</si>
  <si>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</si>
  <si>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</si>
  <si>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</si>
  <si>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</si>
  <si>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</si>
  <si>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</si>
  <si>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</si>
  <si>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</si>
  <si>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</si>
  <si>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</si>
  <si>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</si>
  <si>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</si>
  <si>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</si>
  <si>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</si>
  <si>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</si>
  <si>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</si>
  <si>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</si>
  <si>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</si>
  <si>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</si>
  <si>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</si>
  <si>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</si>
  <si>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</si>
  <si>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</si>
  <si>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</si>
  <si>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</si>
  <si>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</si>
  <si>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</si>
  <si>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</si>
  <si>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</si>
  <si>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</si>
  <si>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</si>
  <si>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</si>
  <si>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</si>
  <si>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</si>
  <si>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</si>
  <si>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</si>
  <si>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</si>
  <si>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</si>
  <si>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</si>
  <si>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</si>
  <si>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</si>
  <si>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</si>
  <si>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</si>
  <si>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</si>
  <si>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</si>
  <si>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</si>
  <si>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</si>
  <si>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</si>
  <si>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</si>
  <si>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</si>
  <si>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</si>
  <si>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</si>
  <si>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</si>
  <si>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</si>
  <si>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</si>
  <si>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</si>
  <si>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</si>
  <si>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</si>
  <si>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</si>
  <si>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</si>
  <si>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</si>
  <si>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</si>
  <si>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</si>
  <si>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</si>
  <si>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</si>
  <si>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</si>
  <si>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</si>
  <si>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</si>
  <si>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</si>
  <si>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</si>
  <si>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</si>
  <si>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</si>
  <si>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</si>
  <si>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</si>
  <si>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</si>
  <si>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</si>
  <si>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</si>
  <si>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</si>
  <si>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</si>
  <si>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</si>
  <si>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</si>
  <si>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</si>
  <si>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</si>
  <si>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</si>
  <si>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</si>
  <si>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</si>
  <si>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</si>
  <si>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</si>
  <si>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</si>
  <si>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</si>
  <si>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</si>
  <si>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</si>
  <si>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</si>
  <si>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</si>
  <si>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</si>
  <si>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</si>
  <si>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</si>
  <si>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</si>
  <si>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</si>
  <si>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</si>
  <si>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</si>
  <si>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</si>
  <si>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</si>
  <si>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</si>
  <si>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</si>
  <si>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</si>
  <si>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</si>
  <si>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</si>
  <si>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</si>
  <si>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</si>
  <si>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</si>
  <si>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</si>
  <si>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</si>
  <si>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</si>
  <si>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</si>
  <si>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</si>
  <si>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</si>
  <si>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</si>
  <si>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</si>
  <si>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</si>
  <si>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</si>
  <si>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</si>
  <si>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</si>
  <si>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</si>
  <si>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</si>
  <si>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</si>
  <si>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</si>
  <si>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</si>
  <si>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</si>
  <si>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</si>
  <si>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</si>
  <si>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</si>
  <si>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</si>
  <si>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</si>
  <si>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</si>
  <si>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</si>
  <si>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</si>
  <si>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</si>
  <si>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</si>
  <si>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</si>
  <si>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</si>
  <si>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</si>
  <si>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</si>
  <si>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</si>
  <si>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</si>
  <si>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</si>
  <si>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</si>
  <si>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</si>
  <si>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</si>
  <si>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</si>
  <si>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</si>
  <si>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</si>
  <si>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</si>
  <si>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</si>
  <si>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</si>
  <si>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</si>
  <si>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</si>
  <si>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</si>
  <si>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</si>
  <si>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</si>
  <si>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</si>
  <si>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</si>
  <si>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</si>
  <si>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</si>
  <si>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</si>
  <si>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</si>
  <si>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</si>
  <si>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</si>
  <si>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</si>
  <si>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</si>
  <si>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</si>
  <si>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</si>
  <si>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</si>
  <si>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</si>
  <si>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</si>
  <si>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</si>
  <si>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</si>
  <si>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</si>
  <si>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</si>
  <si>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</si>
  <si>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</si>
  <si>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</si>
  <si>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</si>
  <si>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</si>
  <si>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</si>
  <si>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</si>
  <si>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</si>
  <si>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</si>
  <si>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</si>
  <si>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</si>
  <si>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</si>
  <si>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</si>
  <si>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</si>
  <si>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</si>
  <si>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</si>
  <si>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</si>
  <si>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</si>
  <si>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</si>
  <si>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</si>
  <si>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</si>
  <si>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</si>
  <si>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</si>
  <si>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</si>
  <si>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</si>
  <si>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</si>
  <si>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</si>
  <si>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</si>
  <si>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</si>
  <si>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</si>
  <si>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</si>
  <si>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</si>
  <si>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</si>
  <si>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</si>
  <si>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</si>
  <si>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</si>
  <si>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</si>
  <si>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</si>
  <si>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</si>
  <si>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</si>
  <si>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</si>
  <si>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</si>
  <si>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</si>
  <si>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</si>
  <si>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</si>
  <si>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</si>
  <si>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</si>
  <si>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</si>
  <si>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</si>
  <si>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</si>
  <si>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</si>
  <si>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</si>
  <si>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</si>
  <si>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</si>
  <si>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</si>
  <si>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</si>
  <si>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</si>
  <si>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</si>
  <si>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</si>
  <si>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</si>
  <si>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</si>
  <si>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</si>
  <si>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</si>
  <si>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</si>
  <si>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</si>
  <si>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</si>
  <si>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</si>
  <si>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</si>
  <si>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</si>
  <si>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</si>
  <si>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</si>
  <si>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</si>
  <si>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</si>
  <si>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</si>
  <si>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</si>
  <si>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</si>
  <si>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</si>
  <si>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</si>
  <si>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</si>
  <si>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</si>
  <si>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</si>
  <si>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</si>
  <si>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</si>
  <si>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</si>
  <si>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</si>
  <si>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</si>
  <si>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</si>
  <si>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</si>
  <si>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</si>
  <si>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</si>
  <si>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</si>
  <si>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</si>
  <si>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</si>
  <si>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</si>
  <si>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</si>
  <si>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</si>
  <si>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</si>
  <si>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</si>
  <si>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</si>
  <si>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</si>
  <si>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</si>
  <si>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</si>
  <si>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</si>
  <si>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</si>
  <si>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</si>
  <si>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</si>
  <si>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</si>
  <si>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</si>
  <si>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</si>
  <si>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</si>
  <si>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</si>
  <si>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</si>
  <si>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</si>
  <si>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</si>
  <si>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</si>
  <si>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</si>
  <si>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</si>
  <si>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</si>
  <si>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</si>
  <si>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</si>
  <si>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</si>
  <si>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</si>
  <si>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</si>
  <si>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</si>
  <si>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</si>
  <si>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</si>
  <si>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</si>
  <si>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</si>
  <si>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</si>
  <si>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</si>
  <si>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</si>
  <si>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</si>
  <si>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</si>
  <si>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</si>
  <si>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</si>
  <si>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</si>
  <si>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</si>
  <si>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</si>
  <si>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</si>
  <si>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</si>
  <si>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</si>
  <si>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</si>
  <si>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</si>
  <si>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</si>
  <si>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</si>
  <si>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</si>
  <si>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</si>
  <si>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</si>
  <si>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</si>
  <si>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</si>
  <si>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</si>
  <si>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</si>
  <si>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</si>
  <si>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</si>
  <si>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</si>
  <si>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</si>
  <si>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</si>
  <si>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</si>
  <si>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</si>
  <si>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</si>
  <si>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</si>
  <si>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</si>
  <si>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</si>
  <si>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</si>
  <si>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</si>
  <si>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</si>
  <si>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</si>
  <si>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</si>
  <si>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</si>
  <si>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</si>
  <si>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</si>
  <si>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</si>
  <si>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</si>
  <si>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</si>
  <si>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</si>
  <si>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</si>
  <si>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</si>
  <si>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</si>
  <si>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</si>
  <si>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</si>
  <si>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</si>
  <si>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</si>
  <si>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</si>
  <si>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</si>
  <si>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</si>
  <si>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</si>
  <si>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</si>
  <si>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</si>
  <si>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</si>
  <si>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</si>
  <si>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</si>
  <si>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</si>
  <si>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</si>
  <si>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</si>
  <si>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</si>
  <si>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</si>
  <si>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</si>
  <si>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</si>
  <si>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</si>
  <si>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</si>
  <si>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</si>
  <si>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</si>
  <si>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</si>
  <si>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</si>
  <si>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</si>
  <si>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</si>
  <si>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</si>
  <si>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</si>
  <si>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</si>
  <si>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</si>
  <si>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</si>
  <si>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</si>
  <si>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</si>
  <si>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</si>
  <si>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</si>
  <si>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</si>
  <si>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</si>
  <si>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</si>
  <si>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</si>
  <si>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</si>
  <si>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</si>
  <si>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</si>
  <si>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</si>
  <si>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</si>
  <si>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</si>
  <si>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</si>
  <si>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</si>
  <si>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</si>
  <si>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</si>
  <si>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</si>
  <si>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</si>
  <si>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</si>
  <si>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</si>
  <si>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</si>
  <si>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</si>
  <si>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</si>
  <si>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</si>
  <si>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</si>
  <si>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</si>
  <si>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</si>
  <si>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</si>
  <si>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</si>
  <si>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</si>
  <si>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</si>
  <si>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</si>
  <si>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</si>
  <si>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</si>
  <si>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</si>
  <si>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</si>
  <si>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</si>
  <si>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</si>
  <si>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</si>
  <si>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</si>
  <si>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</si>
  <si>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</si>
  <si>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</si>
  <si>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</si>
  <si>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</si>
  <si>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</si>
  <si>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</si>
  <si>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</si>
  <si>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</si>
  <si>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</si>
  <si>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</si>
  <si>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</si>
  <si>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</si>
  <si>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</si>
  <si>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</si>
  <si>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</si>
  <si>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</si>
  <si>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</si>
  <si>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</si>
  <si>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</si>
  <si>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</si>
  <si>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</si>
  <si>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</si>
  <si>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</si>
  <si>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</si>
  <si>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</si>
  <si>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</si>
  <si>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</si>
  <si>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</si>
  <si>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</si>
  <si>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</si>
  <si>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</si>
  <si>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</si>
  <si>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</si>
  <si>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</si>
  <si>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</si>
  <si>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</si>
  <si>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</si>
  <si>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</si>
  <si>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</si>
  <si>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</si>
  <si>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</si>
  <si>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</si>
  <si>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</si>
  <si>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</si>
  <si>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</si>
  <si>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</si>
  <si>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</si>
  <si>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</si>
  <si>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</si>
  <si>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</si>
  <si>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</si>
  <si>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</si>
  <si>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</si>
  <si>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</si>
  <si>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</si>
  <si>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</si>
  <si>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</si>
  <si>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</si>
  <si>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</si>
  <si>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</si>
  <si>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</si>
  <si>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</si>
  <si>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</si>
  <si>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</si>
  <si>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</si>
  <si>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</si>
  <si>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</si>
  <si>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</si>
  <si>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</si>
  <si>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</si>
  <si>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</si>
  <si>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</si>
  <si>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</si>
  <si>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</si>
  <si>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</si>
  <si>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</si>
  <si>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</si>
  <si>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</si>
  <si>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</si>
  <si>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</si>
  <si>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</si>
  <si>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</si>
  <si>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</si>
  <si>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</si>
  <si>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</si>
  <si>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</si>
  <si>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</si>
  <si>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</si>
  <si>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</si>
  <si>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</si>
  <si>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</si>
  <si>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</si>
  <si>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</si>
  <si>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</si>
  <si>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</si>
  <si>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</si>
  <si>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</si>
  <si>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</si>
  <si>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</si>
  <si>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</si>
  <si>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</si>
  <si>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</si>
  <si>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</si>
  <si>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</si>
  <si>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</si>
  <si>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</si>
  <si>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</si>
  <si>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</si>
  <si>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</si>
  <si>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</si>
  <si>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</si>
  <si>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</si>
  <si>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</si>
  <si>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</si>
  <si>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</si>
  <si>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</si>
  <si>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</si>
  <si>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</si>
  <si>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</si>
  <si>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</si>
  <si>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</si>
  <si>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</si>
  <si>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</si>
  <si>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</si>
  <si>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</si>
  <si>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</si>
  <si>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</si>
  <si>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</si>
  <si>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</si>
  <si>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</si>
  <si>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</si>
  <si>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</si>
  <si>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</si>
  <si>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</si>
  <si>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</si>
  <si>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</si>
  <si>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</si>
  <si>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</si>
  <si>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</si>
  <si>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</si>
  <si>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</si>
  <si>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</si>
  <si>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</si>
  <si>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</si>
  <si>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</si>
  <si>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</si>
  <si>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</si>
  <si>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</si>
  <si>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</si>
  <si>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</si>
  <si>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</si>
  <si>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</si>
  <si>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</si>
  <si>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</si>
  <si>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</si>
  <si>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</si>
  <si>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</si>
  <si>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</si>
  <si>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</si>
  <si>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</si>
  <si>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</si>
  <si>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</si>
  <si>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</si>
  <si>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</si>
  <si>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</si>
  <si>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</si>
  <si>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</si>
  <si>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</si>
  <si>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</si>
  <si>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</si>
  <si>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</si>
  <si>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</si>
  <si>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</si>
  <si>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</si>
  <si>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</si>
  <si>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</si>
  <si>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</si>
  <si>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</si>
  <si>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</si>
  <si>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</si>
  <si>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</si>
  <si>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</si>
  <si>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</si>
  <si>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</si>
  <si>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</si>
  <si>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</si>
  <si>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</si>
  <si>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</si>
  <si>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</si>
  <si>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</si>
  <si>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</si>
  <si>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</si>
  <si>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</si>
  <si>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</si>
  <si>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</si>
  <si>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</si>
  <si>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</si>
  <si>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</si>
  <si>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</si>
  <si>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</si>
  <si>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</si>
  <si>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</si>
  <si>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</si>
  <si>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</si>
  <si>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</si>
  <si>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</si>
  <si>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</si>
  <si>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</si>
  <si>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</si>
  <si>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</si>
  <si>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</si>
  <si>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</si>
  <si>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</si>
  <si>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</si>
  <si>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</si>
  <si>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</si>
  <si>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</si>
  <si>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</si>
  <si>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</si>
  <si>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</si>
  <si>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</si>
  <si>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</si>
  <si>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</si>
  <si>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</si>
  <si>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</si>
  <si>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</si>
  <si>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</si>
  <si>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</si>
  <si>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</si>
  <si>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</si>
  <si>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</si>
  <si>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</si>
  <si>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</si>
  <si>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</si>
  <si>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</si>
  <si>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</si>
  <si>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</si>
  <si>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</si>
  <si>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</si>
  <si>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</si>
  <si>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</si>
  <si>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</si>
  <si>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</si>
  <si>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</si>
  <si>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</si>
  <si>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</si>
  <si>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</si>
  <si>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</si>
  <si>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</si>
  <si>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</si>
  <si>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</si>
  <si>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</si>
  <si>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</si>
  <si>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</si>
  <si>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</si>
  <si>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</si>
  <si>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</si>
  <si>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</si>
  <si>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</si>
  <si>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</si>
  <si>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</si>
  <si>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</si>
  <si>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</si>
  <si>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</si>
  <si>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</si>
  <si>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</si>
  <si>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</si>
  <si>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</si>
  <si>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</si>
  <si>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</si>
  <si>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</si>
  <si>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</si>
  <si>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</si>
  <si>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</si>
  <si>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</si>
  <si>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</si>
  <si>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</si>
  <si>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</si>
  <si>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</si>
  <si>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</si>
  <si>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</si>
  <si>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</si>
  <si>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</si>
  <si>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</si>
  <si>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</si>
  <si>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</si>
  <si>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</si>
  <si>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</si>
  <si>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</si>
  <si>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</si>
  <si>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</si>
  <si>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</si>
  <si>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</si>
  <si>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</si>
  <si>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</si>
  <si>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</si>
  <si>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</si>
  <si>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</si>
  <si>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</si>
  <si>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</si>
  <si>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</si>
  <si>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</si>
  <si>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</si>
  <si>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</si>
  <si>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</si>
  <si>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</si>
  <si>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</si>
  <si>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</si>
  <si>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</si>
  <si>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</si>
  <si>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</si>
  <si>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</si>
  <si>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</si>
  <si>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</si>
  <si>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</si>
  <si>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</si>
  <si>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</si>
  <si>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</si>
  <si>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</si>
  <si>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</si>
  <si>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</si>
  <si>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</si>
  <si>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</si>
  <si>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</si>
  <si>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</si>
  <si>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</si>
  <si>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</si>
  <si>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</si>
  <si>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</si>
  <si>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</si>
  <si>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</si>
  <si>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</si>
  <si>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</si>
  <si>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</si>
  <si>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</si>
  <si>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</si>
  <si>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</si>
  <si>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</si>
  <si>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</si>
  <si>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</si>
  <si>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</si>
  <si>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</si>
  <si>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</si>
  <si>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</si>
  <si>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</si>
  <si>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</si>
  <si>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</si>
  <si>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</si>
  <si>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</si>
  <si>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</si>
  <si>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</si>
  <si>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</si>
  <si>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</si>
  <si>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</si>
  <si>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</si>
  <si>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</si>
  <si>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</si>
  <si>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</si>
  <si>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</si>
  <si>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</si>
  <si>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</si>
  <si>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</si>
  <si>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</si>
  <si>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</si>
  <si>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</si>
  <si>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</si>
  <si>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</si>
  <si>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</si>
  <si>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</si>
  <si>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</si>
  <si>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</si>
  <si>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</si>
  <si>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</si>
  <si>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</si>
  <si>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</si>
  <si>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</si>
  <si>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</si>
  <si>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</si>
  <si>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</si>
  <si>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</si>
  <si>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</si>
  <si>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</si>
  <si>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</si>
  <si>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</si>
  <si>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</si>
  <si>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</si>
  <si>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</si>
  <si>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</si>
  <si>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</si>
  <si>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</si>
  <si>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</si>
  <si>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</si>
  <si>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</si>
  <si>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</si>
  <si>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</si>
  <si>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</si>
  <si>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</si>
  <si>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</si>
  <si>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</si>
  <si>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</si>
  <si>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</si>
  <si>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</si>
  <si>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</si>
  <si>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</si>
  <si>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</si>
  <si>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</si>
  <si>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</si>
  <si>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</si>
  <si>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</si>
  <si>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</si>
  <si>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</si>
  <si>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</si>
  <si>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</si>
  <si>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</si>
  <si>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</si>
  <si>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</si>
  <si>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</si>
  <si>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</si>
  <si>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</si>
  <si>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</si>
  <si>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</si>
  <si>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</si>
  <si>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</si>
  <si>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</si>
  <si>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</si>
  <si>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</si>
  <si>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</si>
  <si>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</si>
  <si>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</si>
  <si>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</si>
  <si>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</si>
  <si>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</si>
  <si>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</si>
  <si>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</si>
  <si>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</si>
  <si>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</si>
  <si>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</si>
  <si>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</si>
  <si>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</si>
  <si>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</si>
  <si>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</si>
  <si>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</si>
  <si>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</si>
  <si>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</si>
  <si>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</si>
  <si>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</si>
  <si>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</si>
  <si>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</si>
  <si>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</si>
  <si>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</si>
  <si>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</si>
  <si>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</si>
  <si>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</si>
  <si>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</si>
  <si>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</si>
  <si>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</si>
  <si>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</si>
  <si>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</si>
  <si>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</si>
  <si>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</si>
  <si>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</si>
  <si>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</si>
  <si>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</si>
  <si>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</si>
  <si>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</si>
  <si>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</si>
  <si>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</si>
  <si>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</si>
  <si>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</si>
  <si>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</si>
  <si>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</si>
  <si>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</si>
  <si>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</si>
  <si>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</si>
  <si>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</si>
  <si>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</si>
  <si>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</si>
  <si>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</si>
  <si>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</si>
  <si>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</si>
  <si>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</si>
  <si>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</si>
  <si>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</si>
  <si>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</si>
  <si>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</si>
  <si>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</si>
  <si>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</si>
  <si>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</si>
  <si>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</si>
  <si>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</si>
  <si>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</si>
  <si>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</si>
  <si>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</si>
  <si>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</si>
  <si>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</si>
  <si>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</si>
  <si>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</si>
  <si>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</si>
  <si>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</si>
  <si>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</si>
  <si>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</si>
  <si>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</si>
  <si>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</si>
  <si>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</si>
  <si>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</si>
  <si>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</si>
  <si>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</si>
  <si>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</si>
  <si>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</si>
  <si>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</si>
  <si>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</si>
  <si>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</si>
  <si>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</si>
  <si>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</si>
  <si>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</si>
  <si>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</si>
  <si>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</si>
  <si>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</si>
  <si>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</si>
  <si>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</si>
  <si>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</si>
  <si>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</si>
  <si>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</si>
  <si>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</si>
  <si>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</si>
  <si>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</si>
  <si>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</si>
  <si>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</si>
  <si>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</si>
  <si>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</si>
  <si>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</si>
  <si>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</si>
  <si>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</si>
  <si>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</si>
  <si>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</si>
  <si>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</si>
  <si>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</si>
  <si>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</si>
  <si>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</si>
  <si>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</si>
  <si>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</si>
  <si>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</si>
  <si>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</si>
  <si>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</si>
  <si>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</si>
  <si>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</si>
  <si>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</si>
  <si>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</si>
  <si>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</si>
  <si>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</si>
  <si>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</si>
  <si>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</si>
  <si>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</si>
  <si>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</si>
  <si>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</si>
  <si>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</si>
  <si>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</si>
  <si>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</si>
  <si>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</si>
  <si>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</si>
  <si>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</si>
  <si>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</si>
  <si>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</si>
  <si>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</si>
  <si>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</si>
  <si>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</si>
  <si>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</si>
  <si>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</si>
  <si>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</si>
  <si>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</si>
  <si>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</si>
  <si>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</si>
  <si>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</si>
  <si>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</si>
  <si>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</si>
  <si>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</si>
  <si>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</si>
  <si>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</si>
  <si>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</si>
  <si>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</si>
  <si>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</si>
  <si>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</si>
  <si>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</si>
  <si>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</si>
  <si>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</si>
  <si>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</si>
  <si>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</si>
  <si>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</si>
  <si>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</si>
  <si>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</si>
  <si>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</si>
  <si>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</si>
  <si>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</si>
  <si>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</si>
  <si>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</si>
  <si>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</si>
  <si>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</si>
  <si>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</si>
  <si>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</si>
  <si>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</si>
  <si>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</si>
  <si>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</si>
  <si>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</si>
  <si>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</si>
  <si>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</si>
  <si>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</si>
  <si>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</si>
  <si>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</si>
  <si>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</si>
  <si>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</si>
  <si>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</si>
  <si>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</si>
  <si>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</si>
  <si>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</si>
  <si>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</si>
  <si>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</si>
  <si>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</si>
  <si>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</si>
  <si>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</si>
  <si>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</si>
  <si>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</si>
  <si>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</si>
  <si>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</si>
  <si>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</si>
  <si>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</si>
  <si>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</si>
  <si>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</si>
  <si>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</si>
  <si>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</si>
  <si>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</si>
  <si>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</si>
  <si>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</si>
  <si>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</si>
  <si>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</si>
  <si>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</si>
  <si>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</si>
  <si>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</si>
  <si>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</si>
  <si>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</si>
  <si>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</si>
  <si>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</si>
  <si>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</si>
  <si>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</si>
  <si>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</si>
  <si>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</si>
  <si>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</si>
  <si>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</si>
  <si>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</si>
  <si>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</si>
  <si>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</si>
  <si>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</si>
  <si>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</si>
  <si>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</si>
  <si>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</si>
  <si>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</si>
  <si>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</si>
  <si>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</si>
  <si>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</si>
  <si>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</si>
  <si>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</si>
  <si>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</si>
  <si>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</si>
  <si>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</si>
  <si>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</si>
  <si>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</si>
  <si>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</si>
  <si>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</si>
  <si>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</si>
  <si>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</si>
  <si>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</si>
  <si>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</si>
  <si>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</si>
  <si>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</si>
  <si>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</si>
  <si>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</si>
  <si>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</si>
  <si>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</si>
  <si>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</si>
  <si>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</si>
  <si>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</si>
  <si>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</si>
  <si>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</si>
  <si>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</si>
  <si>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</si>
  <si>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</si>
  <si>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</si>
  <si>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</si>
  <si>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</si>
  <si>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</si>
  <si>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</si>
  <si>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</si>
  <si>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</si>
  <si>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</si>
  <si>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</si>
  <si>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</si>
  <si>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</si>
  <si>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</si>
  <si>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</si>
  <si>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</si>
  <si>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</si>
  <si>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</si>
  <si>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</si>
  <si>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</si>
  <si>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</si>
  <si>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</si>
  <si>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</si>
  <si>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</si>
  <si>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</si>
  <si>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</si>
  <si>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</si>
  <si>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</si>
  <si>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</si>
  <si>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</si>
  <si>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</si>
  <si>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</si>
  <si>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</si>
  <si>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</si>
  <si>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</si>
  <si>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</si>
  <si>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</si>
  <si>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</si>
  <si>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</si>
  <si>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</si>
  <si>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</si>
  <si>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</si>
  <si>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</si>
  <si>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</si>
  <si>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</si>
  <si>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</si>
  <si>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</si>
  <si>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</si>
  <si>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</si>
  <si>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</si>
  <si>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</si>
  <si>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</si>
  <si>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</si>
  <si>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</si>
  <si>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</si>
  <si>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</si>
  <si>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</si>
  <si>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</si>
  <si>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</si>
  <si>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</si>
  <si>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</si>
  <si>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</si>
  <si>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</si>
  <si>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</si>
  <si>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</si>
  <si>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</si>
  <si>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</si>
  <si>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</si>
  <si>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</si>
  <si>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</si>
  <si>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</si>
  <si>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</si>
  <si>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</si>
  <si>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</si>
  <si>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</si>
  <si>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</si>
  <si>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</si>
  <si>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</si>
  <si>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</si>
  <si>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</si>
  <si>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</si>
  <si>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</si>
  <si>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</si>
  <si>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</si>
  <si>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</si>
  <si>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</si>
  <si>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</si>
  <si>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</si>
  <si>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</si>
  <si>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</si>
  <si>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</si>
  <si>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</si>
  <si>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</si>
  <si>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</si>
  <si>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</si>
  <si>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</si>
  <si>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</si>
  <si>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</si>
  <si>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</si>
  <si>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</si>
  <si>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</si>
  <si>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</si>
  <si>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</si>
  <si>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</si>
  <si>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</si>
  <si>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</si>
  <si>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</si>
  <si>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</si>
  <si>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</si>
  <si>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</si>
  <si>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</si>
  <si>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</si>
  <si>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</si>
  <si>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</si>
  <si>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</si>
  <si>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</si>
  <si>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</si>
  <si>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</si>
  <si>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</si>
  <si>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</si>
  <si>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</si>
  <si>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</si>
  <si>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</si>
  <si>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</si>
  <si>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</si>
  <si>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</si>
  <si>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</si>
  <si>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</si>
  <si>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</si>
  <si>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</si>
  <si>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</si>
  <si>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</si>
  <si>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</si>
  <si>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</si>
  <si>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</si>
  <si>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</si>
  <si>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</si>
  <si>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</si>
  <si>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</si>
  <si>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</si>
  <si>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</si>
  <si>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</si>
  <si>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</si>
  <si>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</si>
  <si>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</si>
  <si>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</si>
  <si>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</si>
  <si>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</si>
  <si>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</si>
  <si>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</si>
  <si>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</si>
  <si>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</si>
  <si>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</si>
  <si>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</si>
  <si>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</si>
  <si>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</si>
  <si>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</si>
  <si>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</si>
  <si>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</si>
  <si>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</si>
  <si>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</si>
  <si>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</si>
  <si>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</si>
  <si>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</si>
  <si>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</si>
  <si>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</si>
  <si>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</si>
  <si>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</si>
  <si>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</si>
  <si>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</si>
  <si>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</si>
  <si>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</si>
  <si>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</si>
  <si>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</si>
  <si>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</si>
  <si>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</si>
  <si>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</si>
  <si>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</si>
  <si>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</si>
  <si>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</si>
  <si>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</si>
  <si>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</si>
  <si>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</si>
  <si>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</si>
  <si>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</si>
  <si>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</si>
  <si>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</si>
  <si>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</si>
  <si>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</si>
  <si>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</si>
  <si>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</si>
  <si>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</si>
  <si>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</si>
  <si>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</si>
  <si>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</si>
  <si>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</si>
  <si>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</si>
  <si>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</si>
  <si>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</si>
  <si>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</si>
  <si>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</si>
  <si>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</si>
  <si>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</si>
  <si>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</si>
  <si>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</si>
  <si>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</si>
  <si>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</si>
  <si>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</si>
  <si>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</si>
  <si>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</si>
  <si>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</si>
  <si>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</si>
  <si>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</si>
  <si>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</si>
  <si>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</si>
  <si>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</si>
  <si>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</si>
  <si>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</si>
  <si>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</si>
  <si>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</si>
  <si>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</si>
  <si>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</si>
  <si>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</si>
  <si>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</si>
  <si>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</si>
  <si>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</si>
  <si>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</si>
  <si>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</si>
  <si>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</si>
  <si>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</si>
  <si>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</si>
  <si>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</si>
  <si>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</si>
  <si>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</si>
  <si>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</si>
  <si>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</si>
  <si>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</si>
  <si>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</si>
  <si>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</si>
  <si>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</si>
  <si>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</si>
  <si>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</si>
  <si>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</si>
  <si>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</si>
  <si>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</si>
  <si>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</si>
  <si>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</si>
  <si>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</si>
  <si>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</si>
  <si>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</si>
  <si>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</si>
  <si>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</si>
  <si>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</si>
  <si>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</si>
  <si>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</si>
  <si>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</si>
  <si>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</si>
  <si>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</si>
  <si>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</si>
  <si>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</si>
  <si>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</si>
  <si>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</si>
  <si>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</si>
  <si>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</si>
  <si>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</si>
  <si>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</si>
  <si>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</si>
  <si>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</si>
  <si>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</si>
  <si>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</si>
  <si>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</si>
  <si>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</si>
  <si>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</si>
  <si>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</si>
  <si>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</si>
  <si>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</si>
  <si>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</si>
  <si>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</si>
  <si>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</si>
  <si>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</si>
  <si>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</si>
  <si>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</si>
  <si>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</si>
  <si>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</si>
  <si>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</si>
  <si>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</si>
  <si>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</si>
  <si>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</si>
  <si>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</si>
  <si>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</si>
  <si>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</si>
  <si>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</si>
  <si>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</si>
  <si>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</si>
  <si>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</si>
  <si>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</si>
  <si>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</si>
  <si>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</si>
  <si>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</si>
  <si>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</si>
  <si>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</si>
  <si>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</si>
  <si>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</si>
  <si>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</si>
  <si>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</si>
  <si>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</si>
  <si>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</si>
  <si>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</si>
  <si>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</si>
  <si>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</si>
  <si>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</si>
  <si>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</si>
  <si>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</si>
  <si>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</si>
  <si>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</si>
  <si>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</si>
  <si>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</si>
  <si>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</si>
  <si>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</si>
  <si>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</si>
  <si>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</si>
  <si>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</si>
  <si>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</si>
  <si>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</si>
  <si>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</si>
  <si>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</si>
  <si>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</si>
  <si>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</si>
  <si>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</si>
  <si>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</si>
  <si>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</si>
  <si>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</si>
  <si>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</si>
  <si>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</si>
  <si>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</si>
  <si>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</si>
  <si>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</si>
  <si>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</si>
  <si>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</si>
  <si>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</si>
  <si>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</si>
  <si>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</si>
  <si>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</si>
  <si>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</si>
  <si>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</si>
  <si>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</si>
  <si>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</si>
  <si>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</si>
  <si>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</si>
  <si>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</si>
  <si>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</si>
  <si>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</si>
  <si>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</si>
  <si>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</si>
  <si>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</si>
  <si>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</si>
  <si>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</si>
  <si>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</si>
  <si>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</si>
  <si>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</si>
  <si>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</si>
  <si>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</si>
  <si>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</si>
  <si>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</si>
  <si>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</si>
  <si>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</si>
  <si>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</si>
  <si>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</si>
  <si>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</si>
  <si>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</si>
  <si>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</si>
  <si>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</si>
  <si>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</si>
  <si>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</si>
  <si>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</si>
  <si>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</si>
  <si>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</si>
  <si>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</si>
  <si>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</si>
  <si>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</si>
  <si>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</si>
  <si>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</si>
  <si>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</si>
  <si>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</si>
  <si>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</si>
  <si>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</si>
  <si>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</si>
  <si>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</si>
  <si>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</si>
  <si>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</si>
  <si>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</si>
  <si>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</si>
  <si>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</si>
  <si>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</si>
  <si>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</si>
  <si>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</si>
  <si>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</si>
  <si>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</si>
  <si>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</si>
  <si>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</si>
  <si>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</si>
  <si>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</si>
  <si>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</si>
  <si>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</si>
  <si>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</si>
  <si>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</si>
  <si>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</si>
  <si>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</si>
  <si>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</si>
  <si>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</si>
  <si>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</si>
  <si>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</si>
  <si>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</si>
  <si>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</si>
  <si>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</si>
  <si>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</si>
  <si>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</si>
  <si>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</si>
  <si>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</si>
  <si>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</si>
  <si>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</si>
  <si>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</si>
  <si>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</si>
  <si>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</si>
  <si>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</si>
  <si>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</si>
  <si>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</si>
  <si>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</si>
  <si>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</si>
  <si>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</si>
  <si>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</si>
  <si>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</si>
  <si>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</si>
  <si>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</si>
  <si>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</si>
  <si>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</si>
  <si>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</si>
  <si>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</si>
  <si>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</si>
  <si>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</si>
  <si>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</si>
  <si>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</si>
  <si>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</si>
  <si>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</si>
  <si>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</si>
  <si>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</si>
  <si>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</si>
  <si>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</si>
  <si>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</si>
  <si>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</si>
  <si>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</si>
  <si>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</si>
  <si>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</si>
  <si>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</si>
  <si>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</si>
  <si>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</si>
  <si>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</si>
  <si>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</si>
  <si>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</si>
  <si>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</si>
  <si>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</si>
  <si>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</si>
  <si>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</si>
  <si>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</si>
  <si>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</si>
  <si>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</si>
  <si>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</si>
  <si>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</si>
  <si>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</si>
  <si>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</si>
  <si>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</si>
  <si>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</si>
  <si>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</si>
  <si>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</si>
  <si>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</si>
  <si>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</si>
  <si>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</si>
  <si>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</si>
  <si>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</si>
  <si>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</si>
  <si>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</si>
  <si>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</si>
  <si>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</si>
  <si>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</si>
  <si>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</si>
  <si>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</si>
  <si>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</si>
  <si>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</si>
  <si>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</si>
  <si>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</si>
  <si>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</si>
  <si>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</si>
  <si>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</si>
  <si>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</si>
  <si>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</si>
  <si>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</si>
  <si>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</si>
  <si>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</si>
  <si>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</si>
  <si>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</si>
  <si>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</si>
  <si>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</si>
  <si>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</si>
  <si>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</si>
  <si>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</si>
  <si>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</si>
  <si>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</si>
  <si>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</si>
  <si>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</si>
  <si>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</si>
  <si>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</si>
  <si>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</si>
  <si>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</si>
  <si>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</si>
  <si>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</si>
  <si>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</si>
  <si>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</si>
  <si>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</si>
  <si>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</si>
  <si>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</si>
  <si>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</si>
  <si>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</si>
  <si>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</si>
  <si>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</si>
  <si>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</si>
  <si>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</si>
  <si>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</si>
  <si>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</si>
  <si>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</si>
  <si>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</si>
  <si>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</si>
  <si>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</si>
  <si>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</si>
  <si>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</si>
  <si>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</si>
  <si>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</si>
  <si>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</si>
  <si>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</si>
  <si>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</si>
  <si>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</si>
  <si>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</si>
  <si>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</si>
  <si>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</si>
  <si>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</si>
  <si>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</si>
  <si>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</si>
  <si>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</si>
  <si>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</si>
  <si>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</si>
  <si>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</si>
  <si>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</si>
  <si>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</si>
  <si>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</si>
  <si>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</si>
  <si>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</si>
  <si>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</si>
  <si>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</si>
  <si>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</si>
  <si>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</si>
  <si>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</si>
  <si>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</si>
  <si>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</si>
  <si>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</si>
  <si>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</si>
  <si>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</si>
  <si>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</si>
  <si>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</si>
  <si>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</si>
  <si>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</si>
  <si>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</si>
  <si>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</si>
  <si>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</si>
  <si>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</si>
  <si>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</si>
  <si>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</si>
  <si>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</si>
  <si>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</si>
  <si>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</si>
  <si>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</si>
  <si>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</si>
  <si>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</si>
  <si>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</si>
  <si>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</si>
  <si>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</si>
  <si>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</si>
  <si>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</si>
  <si>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</si>
  <si>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</si>
  <si>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</si>
  <si>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</si>
  <si>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</si>
  <si>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</si>
  <si>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</si>
  <si>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</si>
  <si>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</si>
  <si>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</si>
  <si>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</si>
  <si>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</si>
  <si>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</si>
  <si>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</si>
  <si>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</si>
  <si>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</si>
  <si>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</si>
  <si>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</si>
  <si>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</si>
  <si>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</si>
  <si>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</si>
  <si>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</si>
  <si>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</si>
  <si>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</si>
  <si>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</si>
  <si>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</si>
  <si>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</si>
  <si>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</si>
  <si>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</si>
  <si>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</si>
  <si>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</si>
  <si>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</si>
  <si>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</si>
  <si>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</si>
  <si>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</si>
  <si>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</si>
  <si>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</si>
  <si>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</si>
  <si>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</si>
  <si>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</si>
  <si>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</si>
  <si>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</si>
  <si>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</si>
  <si>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</si>
  <si>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</si>
  <si>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</si>
  <si>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</si>
  <si>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</si>
  <si>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</si>
  <si>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</si>
  <si>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</si>
  <si>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</si>
  <si>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</si>
  <si>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</si>
  <si>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</si>
  <si>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</si>
  <si>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</si>
  <si>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</si>
  <si>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</si>
  <si>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</si>
  <si>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</si>
  <si>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</si>
  <si>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</si>
  <si>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</si>
  <si>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</si>
  <si>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</si>
  <si>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</si>
  <si>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</si>
  <si>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</si>
  <si>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</si>
  <si>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</si>
  <si>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</si>
  <si>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</si>
  <si>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</si>
  <si>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</si>
  <si>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</si>
  <si>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</si>
  <si>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</si>
  <si>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</si>
  <si>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</si>
  <si>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</si>
  <si>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</si>
  <si>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</si>
  <si>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</si>
  <si>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</si>
  <si>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</si>
  <si>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</si>
  <si>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</si>
  <si>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</si>
  <si>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</si>
  <si>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</si>
  <si>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</si>
  <si>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</si>
  <si>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</si>
  <si>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</si>
  <si>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</si>
  <si>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</si>
  <si>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</si>
  <si>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</si>
  <si>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</si>
  <si>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</si>
  <si>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</si>
  <si>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</si>
  <si>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</si>
  <si>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</si>
  <si>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</si>
  <si>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</si>
  <si>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</si>
  <si>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</si>
  <si>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</si>
  <si>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</si>
  <si>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</si>
  <si>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</si>
  <si>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</si>
  <si>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</si>
  <si>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</si>
  <si>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</si>
  <si>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</si>
  <si>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</si>
  <si>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</si>
  <si>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</si>
  <si>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</si>
  <si>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</si>
  <si>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</si>
  <si>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</si>
  <si>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</si>
  <si>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</si>
  <si>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</si>
  <si>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</si>
  <si>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</si>
  <si>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</si>
  <si>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</si>
  <si>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</si>
  <si>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</si>
  <si>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</si>
  <si>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</si>
  <si>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</si>
  <si>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</si>
  <si>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</si>
  <si>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</si>
  <si>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</si>
  <si>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</si>
  <si>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</si>
  <si>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</si>
  <si>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</si>
  <si>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</si>
  <si>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</si>
  <si>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</si>
  <si>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</si>
  <si>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</si>
  <si>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</si>
  <si>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</si>
  <si>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</si>
  <si>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</si>
  <si>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</si>
  <si>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</si>
  <si>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</si>
  <si>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</si>
  <si>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</si>
  <si>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</si>
  <si>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</si>
  <si>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</si>
  <si>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</si>
  <si>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</si>
  <si>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</si>
  <si>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</si>
  <si>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</si>
  <si>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</si>
  <si>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</si>
  <si>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</si>
  <si>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</si>
  <si>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</si>
  <si>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</si>
  <si>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</si>
  <si>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</si>
  <si>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</si>
  <si>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</si>
  <si>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</si>
  <si>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</si>
  <si>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</si>
  <si>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</si>
  <si>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</si>
  <si>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</si>
  <si>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</si>
  <si>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</si>
  <si>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</si>
  <si>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</si>
  <si>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</si>
  <si>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</si>
  <si>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</si>
  <si>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</si>
  <si>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</si>
  <si>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</si>
  <si>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</si>
  <si>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</si>
  <si>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</si>
  <si>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</si>
  <si>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</si>
  <si>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</si>
  <si>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</si>
  <si>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</si>
  <si>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</si>
  <si>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</si>
  <si>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</si>
  <si>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</si>
  <si>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</si>
  <si>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</si>
  <si>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</si>
  <si>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</si>
  <si>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</si>
  <si>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</si>
  <si>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</si>
  <si>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</si>
  <si>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</si>
  <si>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</si>
  <si>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</si>
  <si>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</si>
  <si>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</si>
  <si>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</si>
  <si>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</si>
  <si>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</si>
  <si>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</si>
  <si>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</si>
  <si>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</si>
  <si>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</si>
  <si>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</si>
  <si>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</si>
  <si>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</si>
  <si>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</si>
  <si>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</si>
  <si>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</si>
  <si>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</si>
  <si>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</si>
  <si>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</si>
  <si>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</si>
  <si>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</si>
  <si>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</si>
  <si>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</si>
  <si>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</si>
  <si>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</si>
  <si>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</si>
  <si>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</si>
  <si>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</si>
  <si>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</si>
  <si>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</si>
  <si>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</si>
  <si>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</si>
  <si>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</si>
  <si>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</si>
  <si>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</si>
  <si>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</si>
  <si>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</si>
  <si>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</si>
  <si>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</si>
  <si>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</si>
  <si>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</si>
  <si>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</si>
  <si>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</si>
  <si>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</si>
  <si>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</si>
  <si>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</si>
  <si>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</si>
  <si>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</si>
  <si>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</si>
  <si>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</si>
  <si>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</si>
  <si>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</si>
  <si>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</si>
  <si>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</si>
  <si>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</si>
  <si>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</si>
  <si>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</si>
  <si>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</si>
  <si>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</si>
  <si>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</si>
  <si>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</si>
  <si>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</si>
  <si>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</si>
  <si>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</si>
  <si>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</si>
  <si>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</si>
  <si>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</si>
  <si>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</si>
  <si>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</si>
  <si>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</si>
  <si>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</si>
  <si>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</si>
  <si>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</si>
  <si>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</si>
  <si>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</si>
  <si>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</si>
  <si>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</si>
  <si>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</si>
  <si>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</si>
  <si>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</si>
  <si>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</si>
  <si>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</si>
  <si>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</si>
  <si>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</si>
  <si>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</si>
  <si>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</si>
  <si>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</si>
  <si>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</si>
  <si>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</si>
  <si>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</si>
  <si>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</si>
  <si>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</si>
  <si>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</si>
  <si>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</si>
  <si>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</si>
  <si>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</si>
  <si>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</si>
  <si>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</si>
  <si>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</si>
  <si>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</si>
  <si>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</si>
  <si>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</si>
  <si>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</si>
  <si>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</si>
  <si>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</si>
  <si>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</si>
  <si>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</si>
  <si>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</si>
  <si>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</si>
  <si>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</si>
  <si>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</si>
  <si>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</si>
  <si>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</si>
  <si>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</si>
  <si>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</si>
  <si>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</si>
  <si>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</si>
  <si>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</si>
  <si>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</si>
  <si>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</si>
  <si>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</si>
  <si>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</si>
  <si>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</si>
  <si>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</si>
  <si>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</si>
  <si>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</si>
  <si>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</si>
  <si>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</si>
  <si>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</si>
  <si>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</si>
  <si>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</si>
  <si>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</si>
  <si>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</si>
  <si>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</si>
  <si>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</si>
  <si>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</si>
  <si>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</si>
  <si>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</si>
  <si>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</si>
  <si>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</si>
  <si>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</si>
  <si>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</si>
  <si>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</si>
  <si>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</si>
  <si>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</si>
  <si>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</si>
  <si>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</si>
  <si>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</si>
  <si>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</si>
  <si>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</si>
  <si>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</si>
  <si>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</si>
  <si>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</si>
  <si>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</si>
  <si>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</si>
  <si>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</si>
  <si>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</si>
  <si>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</si>
  <si>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</si>
  <si>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</si>
  <si>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</si>
  <si>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</si>
  <si>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</si>
  <si>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</si>
  <si>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</si>
  <si>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</si>
  <si>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</si>
  <si>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</si>
  <si>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</si>
  <si>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</si>
  <si>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</si>
  <si>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</si>
  <si>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</si>
  <si>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</si>
  <si>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</si>
  <si>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</si>
  <si>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</si>
  <si>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</si>
  <si>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</si>
  <si>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</si>
  <si>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</si>
  <si>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</si>
  <si>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</si>
  <si>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</si>
  <si>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</si>
  <si>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</si>
  <si>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</si>
  <si>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</si>
  <si>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</si>
  <si>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</si>
  <si>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</si>
  <si>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</si>
  <si>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</si>
  <si>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</si>
  <si>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</si>
  <si>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</si>
  <si>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</si>
  <si>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</si>
  <si>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</si>
  <si>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</si>
  <si>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</si>
  <si>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</si>
  <si>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</si>
  <si>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</si>
  <si>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</si>
  <si>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</si>
  <si>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</si>
  <si>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</si>
  <si>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</si>
  <si>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</si>
  <si>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</si>
  <si>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</si>
  <si>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</si>
  <si>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</si>
  <si>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</si>
  <si>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</si>
  <si>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</si>
  <si>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</si>
  <si>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</si>
  <si>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</si>
  <si>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</si>
  <si>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</si>
  <si>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</si>
  <si>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</si>
  <si>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</si>
  <si>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</si>
  <si>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</si>
  <si>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</si>
  <si>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</si>
  <si>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</si>
  <si>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</si>
  <si>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</si>
  <si>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</si>
  <si>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</si>
  <si>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</si>
  <si>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</si>
  <si>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</si>
  <si>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</si>
  <si>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</si>
  <si>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</si>
  <si>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</si>
  <si>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</si>
  <si>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</si>
  <si>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</si>
  <si>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</si>
  <si>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</si>
  <si>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</si>
  <si>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</si>
  <si>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</si>
  <si>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</si>
  <si>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</si>
  <si>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</si>
  <si>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</si>
  <si>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</si>
  <si>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</si>
  <si>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</si>
  <si>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</si>
  <si>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</si>
  <si>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</si>
  <si>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</si>
  <si>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</si>
  <si>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</si>
  <si>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</si>
  <si>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</si>
  <si>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</si>
  <si>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</si>
  <si>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</si>
  <si>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</si>
  <si>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</si>
  <si>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</si>
  <si>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</si>
  <si>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</si>
  <si>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</si>
  <si>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</si>
  <si>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</si>
  <si>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</si>
  <si>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</si>
  <si>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</si>
  <si>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</si>
  <si>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</si>
  <si>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</si>
  <si>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</si>
  <si>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</si>
  <si>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</si>
  <si>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</si>
  <si>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</si>
  <si>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</si>
  <si>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</si>
  <si>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</si>
  <si>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</si>
  <si>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</si>
  <si>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</si>
  <si>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</si>
  <si>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</si>
  <si>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</si>
  <si>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</si>
  <si>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</si>
  <si>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</si>
  <si>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</si>
  <si>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</si>
  <si>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</si>
  <si>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</si>
  <si>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</si>
  <si>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</si>
  <si>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</si>
  <si>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</si>
  <si>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</si>
  <si>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</si>
  <si>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</si>
  <si>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</si>
  <si>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</si>
  <si>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</si>
  <si>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</si>
  <si>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</si>
  <si>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</si>
  <si>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</si>
  <si>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</si>
  <si>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</si>
  <si>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</si>
  <si>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</si>
  <si>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</si>
  <si>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</si>
  <si>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</si>
  <si>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</si>
  <si>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</si>
  <si>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</si>
  <si>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</si>
  <si>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</si>
  <si>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</si>
  <si>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</si>
  <si>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</si>
  <si>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</si>
  <si>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</si>
  <si>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</si>
  <si>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</si>
  <si>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</si>
  <si>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</si>
  <si>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</si>
  <si>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</si>
  <si>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</si>
  <si>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</si>
  <si>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</si>
  <si>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</si>
  <si>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</si>
  <si>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</si>
  <si>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</si>
  <si>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</si>
  <si>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</si>
  <si>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</si>
  <si>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</si>
  <si>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</si>
  <si>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</si>
  <si>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</si>
  <si>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</si>
  <si>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</si>
  <si>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</si>
  <si>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</si>
  <si>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</si>
  <si>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</si>
  <si>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</si>
  <si>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</si>
  <si>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</si>
  <si>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</si>
  <si>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</si>
  <si>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</si>
  <si>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</si>
  <si>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</si>
  <si>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</si>
  <si>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</si>
  <si>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</si>
  <si>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</si>
  <si>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</si>
  <si>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</si>
  <si>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</si>
  <si>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</si>
  <si>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</si>
  <si>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</si>
  <si>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</si>
  <si>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</si>
  <si>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</si>
  <si>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</si>
  <si>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</si>
  <si>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</si>
  <si>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</si>
  <si>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</si>
  <si>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</si>
  <si>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</si>
  <si>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</si>
  <si>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</si>
  <si>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</si>
  <si>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</si>
  <si>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</si>
  <si>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</si>
  <si>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</si>
  <si>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</si>
  <si>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</si>
  <si>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</si>
  <si>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</si>
  <si>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</si>
  <si>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</si>
  <si>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</si>
  <si>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</si>
  <si>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</si>
  <si>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</si>
  <si>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</si>
  <si>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</si>
  <si>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</si>
  <si>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</si>
  <si>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</si>
  <si>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</si>
  <si>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</si>
  <si>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</si>
  <si>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</si>
  <si>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</si>
  <si>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</si>
  <si>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</si>
  <si>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</si>
  <si>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</si>
  <si>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</si>
  <si>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</si>
  <si>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</si>
  <si>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</si>
  <si>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</si>
  <si>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</si>
  <si>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</si>
  <si>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</si>
  <si>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</si>
  <si>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</si>
  <si>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</si>
  <si>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</si>
  <si>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</si>
  <si>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</si>
  <si>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</si>
  <si>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</si>
  <si>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</si>
  <si>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</si>
  <si>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</si>
  <si>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</si>
  <si>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</si>
  <si>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</si>
  <si>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</si>
  <si>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</si>
  <si>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</si>
  <si>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</si>
  <si>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</si>
  <si>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</si>
  <si>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</si>
  <si>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</si>
  <si>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</si>
  <si>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</si>
  <si>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</si>
  <si>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</si>
  <si>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</si>
  <si>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</si>
  <si>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</si>
  <si>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</si>
  <si>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</si>
  <si>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</si>
  <si>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</si>
  <si>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</si>
  <si>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</si>
  <si>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</si>
  <si>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</si>
  <si>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</si>
  <si>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</si>
  <si>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</si>
  <si>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</si>
  <si>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</si>
  <si>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</si>
  <si>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</si>
  <si>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</si>
  <si>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</si>
  <si>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</si>
  <si>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</si>
  <si>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</si>
  <si>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</si>
  <si>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</si>
  <si>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</si>
  <si>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</si>
  <si>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</si>
  <si>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</si>
  <si>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</si>
  <si>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</si>
  <si>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</si>
  <si>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</si>
  <si>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</si>
  <si>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</si>
  <si>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</si>
  <si>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</si>
  <si>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</si>
  <si>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</si>
  <si>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</si>
  <si>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</si>
  <si>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</si>
  <si>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</si>
  <si>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</si>
  <si>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</si>
  <si>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</si>
  <si>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</si>
  <si>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</si>
  <si>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</si>
  <si>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</si>
  <si>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</si>
  <si>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</si>
  <si>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</si>
  <si>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</si>
  <si>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</si>
  <si>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</si>
  <si>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</si>
  <si>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</si>
  <si>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</si>
  <si>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</si>
  <si>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</si>
  <si>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</si>
  <si>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</si>
  <si>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</si>
  <si>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</si>
  <si>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</si>
  <si>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</si>
  <si>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</si>
  <si>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</si>
  <si>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</si>
  <si>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</si>
  <si>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</si>
  <si>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</si>
  <si>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</si>
  <si>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</si>
  <si>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</si>
  <si>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</si>
  <si>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</si>
  <si>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</si>
  <si>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</si>
  <si>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</si>
  <si>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</si>
  <si>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</si>
  <si>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</si>
  <si>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</si>
  <si>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</si>
  <si>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</si>
  <si>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</si>
  <si>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</si>
  <si>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</si>
  <si>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</si>
  <si>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</si>
  <si>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</si>
  <si>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</si>
  <si>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</si>
  <si>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</si>
  <si>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</si>
  <si>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</si>
  <si>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</si>
  <si>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</si>
  <si>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</si>
  <si>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</si>
  <si>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</si>
  <si>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</si>
  <si>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</si>
  <si>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</si>
  <si>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</si>
  <si>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</si>
  <si>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</si>
  <si>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</si>
  <si>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</si>
  <si>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</si>
  <si>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</si>
  <si>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</si>
  <si>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</si>
  <si>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</si>
  <si>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</si>
  <si>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</si>
  <si>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</si>
  <si>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</si>
  <si>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</si>
  <si>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</si>
  <si>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</si>
  <si>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</si>
  <si>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</si>
  <si>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</si>
  <si>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</si>
  <si>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</si>
  <si>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</si>
  <si>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</si>
  <si>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</si>
  <si>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</si>
  <si>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</si>
  <si>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</si>
  <si>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</si>
  <si>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</si>
  <si>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</si>
  <si>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</si>
  <si>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</si>
  <si>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</si>
  <si>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</si>
  <si>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</si>
  <si>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</si>
  <si>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</si>
  <si>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</si>
  <si>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</si>
  <si>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</si>
  <si>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</si>
  <si>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</si>
  <si>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</si>
  <si>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</si>
  <si>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</si>
  <si>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</si>
  <si>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</si>
  <si>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</si>
  <si>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</si>
  <si>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</si>
  <si>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</si>
  <si>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</si>
  <si>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</si>
  <si>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</si>
  <si>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</si>
  <si>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</si>
  <si>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</si>
  <si>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</si>
  <si>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</si>
  <si>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</si>
  <si>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</si>
  <si>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</si>
  <si>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</si>
  <si>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</si>
  <si>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</si>
  <si>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</si>
  <si>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</si>
  <si>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</si>
  <si>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</si>
  <si>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</si>
  <si>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</si>
  <si>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</si>
  <si>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</si>
  <si>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</si>
  <si>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</si>
  <si>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</si>
  <si>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</si>
  <si>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</si>
  <si>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</si>
  <si>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</si>
  <si>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</si>
  <si>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</si>
  <si>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</si>
  <si>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</si>
  <si>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</si>
  <si>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</si>
  <si>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</si>
  <si>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</si>
  <si>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</si>
  <si>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</si>
  <si>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</si>
  <si>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</si>
  <si>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</si>
  <si>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</si>
  <si>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</si>
  <si>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</si>
  <si>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</si>
  <si>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</si>
  <si>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</si>
  <si>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</si>
  <si>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</si>
  <si>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</si>
  <si>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</si>
  <si>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</si>
  <si>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</si>
  <si>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</si>
  <si>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</si>
  <si>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</si>
  <si>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</si>
  <si>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</si>
  <si>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</si>
  <si>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</si>
  <si>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</si>
  <si>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</si>
  <si>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</si>
  <si>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</si>
  <si>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</si>
  <si>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</si>
  <si>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</si>
  <si>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</si>
  <si>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</si>
  <si>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</si>
  <si>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</si>
  <si>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</si>
  <si>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</si>
  <si>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</si>
  <si>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</si>
  <si>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</si>
  <si>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</si>
  <si>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</si>
  <si>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</si>
  <si>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</si>
  <si>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</si>
  <si>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</si>
  <si>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</si>
  <si>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</si>
  <si>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</si>
  <si>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</si>
  <si>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</si>
  <si>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</si>
  <si>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</si>
  <si>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</si>
  <si>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</si>
  <si>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</si>
  <si>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</si>
  <si>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</si>
  <si>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</si>
  <si>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</si>
  <si>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</si>
  <si>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</si>
  <si>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</si>
  <si>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</si>
  <si>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</si>
  <si>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</si>
  <si>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</si>
  <si>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</si>
  <si>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</si>
  <si>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</si>
  <si>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</si>
  <si>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</si>
  <si>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</si>
  <si>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</si>
  <si>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</si>
  <si>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</si>
  <si>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</si>
  <si>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</si>
  <si>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</si>
  <si>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</si>
  <si>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</si>
  <si>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</si>
  <si>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</si>
  <si>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</si>
  <si>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</si>
  <si>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</si>
  <si>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</si>
  <si>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</si>
  <si>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</si>
  <si>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</si>
  <si>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</si>
  <si>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</si>
  <si>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</si>
  <si>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</si>
  <si>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</si>
  <si>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</si>
  <si>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</si>
  <si>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</si>
  <si>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</si>
  <si>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</si>
  <si>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</si>
  <si>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</si>
  <si>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</si>
  <si>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</si>
  <si>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</si>
  <si>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</si>
  <si>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</si>
  <si>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</si>
  <si>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</si>
  <si>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</si>
  <si>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</si>
  <si>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</si>
  <si>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</si>
  <si>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</si>
  <si>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</si>
  <si>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</si>
  <si>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</si>
  <si>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</si>
  <si>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</si>
  <si>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</si>
  <si>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</si>
  <si>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</si>
  <si>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</si>
  <si>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</si>
  <si>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</si>
  <si>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</si>
  <si>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</si>
  <si>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</si>
  <si>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</si>
  <si>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</si>
  <si>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</si>
  <si>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</si>
  <si>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</si>
  <si>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</si>
  <si>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</si>
  <si>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</si>
  <si>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</si>
  <si>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</si>
  <si>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</si>
  <si>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</si>
  <si>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</si>
  <si>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</si>
  <si>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</si>
  <si>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</si>
  <si>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</si>
  <si>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</si>
  <si>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</si>
  <si>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</si>
  <si>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</si>
  <si>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</si>
  <si>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</si>
  <si>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</si>
  <si>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</si>
  <si>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</si>
  <si>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</si>
  <si>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</si>
  <si>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</si>
  <si>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</si>
  <si>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</si>
  <si>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</si>
  <si>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</si>
  <si>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</si>
  <si>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</si>
  <si>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</si>
  <si>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</si>
  <si>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</si>
  <si>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</si>
  <si>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</si>
  <si>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</si>
  <si>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</si>
  <si>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</si>
  <si>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</si>
  <si>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</si>
  <si>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</si>
  <si>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</si>
  <si>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</si>
  <si>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</si>
  <si>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</si>
  <si>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</si>
  <si>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</si>
  <si>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</si>
  <si>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</si>
  <si>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</si>
  <si>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</si>
  <si>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</si>
  <si>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</si>
  <si>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</si>
  <si>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</si>
  <si>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</si>
  <si>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</si>
  <si>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</si>
  <si>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</si>
  <si>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</si>
  <si>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</si>
  <si>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</si>
  <si>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</si>
  <si>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</si>
  <si>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</si>
  <si>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</si>
  <si>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</si>
  <si>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</si>
  <si>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</si>
  <si>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</si>
  <si>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</si>
  <si>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</si>
  <si>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</si>
  <si>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</si>
  <si>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</si>
  <si>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</si>
  <si>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</si>
  <si>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</si>
  <si>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</si>
  <si>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</si>
  <si>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</si>
  <si>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</si>
  <si>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</si>
  <si>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</si>
  <si>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</si>
  <si>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</si>
  <si>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</si>
  <si>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</si>
  <si>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</si>
  <si>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</si>
  <si>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</si>
  <si>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</si>
  <si>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</si>
  <si>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</si>
  <si>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</si>
  <si>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</si>
  <si>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</si>
  <si>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</si>
  <si>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</si>
  <si>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</si>
  <si>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</si>
  <si>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</si>
  <si>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</si>
  <si>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</si>
  <si>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</si>
  <si>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</si>
  <si>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</si>
  <si>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</si>
  <si>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</si>
  <si>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</si>
  <si>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</si>
  <si>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</si>
  <si>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</si>
  <si>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</si>
  <si>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</si>
  <si>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</si>
  <si>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</si>
  <si>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</si>
  <si>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</si>
  <si>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</si>
  <si>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</si>
  <si>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</si>
  <si>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</si>
  <si>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</si>
  <si>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</si>
  <si>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</si>
  <si>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</si>
  <si>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</si>
  <si>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</si>
  <si>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</si>
  <si>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</si>
  <si>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</si>
  <si>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</si>
  <si>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</si>
  <si>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</si>
  <si>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</si>
  <si>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</si>
  <si>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</si>
  <si>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</si>
  <si>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</si>
  <si>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</si>
  <si>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</si>
  <si>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</si>
  <si>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</si>
  <si>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</si>
  <si>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</si>
  <si>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</si>
  <si>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</si>
  <si>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</si>
  <si>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</si>
  <si>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</si>
  <si>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</si>
  <si>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</si>
  <si>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</si>
  <si>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</si>
  <si>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</si>
  <si>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</si>
  <si>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</si>
  <si>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</si>
  <si>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</si>
  <si>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</si>
  <si>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</si>
  <si>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</si>
  <si>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</si>
  <si>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</si>
  <si>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</si>
  <si>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</si>
  <si>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</si>
  <si>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</si>
  <si>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</si>
  <si>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</si>
  <si>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</si>
  <si>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</si>
  <si>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</si>
  <si>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</si>
  <si>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</si>
  <si>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</si>
  <si>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</si>
  <si>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</si>
  <si>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</si>
  <si>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</si>
  <si>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</si>
  <si>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</si>
  <si>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</si>
  <si>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</si>
  <si>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</si>
  <si>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</si>
  <si>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</si>
  <si>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</si>
  <si>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</si>
  <si>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</si>
  <si>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</si>
  <si>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</si>
  <si>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</si>
  <si>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</si>
  <si>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</si>
  <si>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</si>
  <si>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</si>
  <si>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</si>
  <si>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</si>
  <si>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</si>
  <si>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</si>
  <si>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</si>
  <si>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</si>
  <si>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</si>
  <si>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</si>
  <si>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</si>
  <si>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</si>
  <si>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</si>
  <si>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</si>
  <si>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</si>
  <si>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</si>
  <si>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</si>
  <si>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</si>
  <si>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</si>
  <si>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</si>
  <si>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</si>
  <si>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</si>
  <si>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</si>
  <si>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</si>
  <si>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</si>
  <si>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</si>
  <si>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</si>
  <si>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</si>
  <si>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</si>
  <si>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</si>
  <si>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</si>
  <si>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</si>
  <si>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</si>
  <si>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</si>
  <si>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</si>
  <si>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</si>
  <si>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</si>
  <si>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</si>
  <si>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</si>
  <si>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</si>
  <si>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</si>
  <si>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</si>
  <si>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</si>
  <si>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</si>
  <si>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</si>
  <si>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</si>
  <si>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</si>
  <si>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</si>
  <si>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</si>
  <si>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</si>
  <si>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</si>
  <si>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</si>
  <si>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</si>
  <si>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</si>
  <si>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</si>
  <si>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</si>
  <si>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</si>
  <si>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</si>
  <si>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</si>
  <si>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</si>
  <si>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</si>
  <si>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</si>
  <si>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</si>
  <si>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</si>
  <si>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</si>
  <si>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</si>
  <si>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</si>
  <si>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</si>
  <si>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</si>
  <si>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</si>
  <si>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</si>
  <si>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</si>
  <si>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</si>
  <si>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</si>
  <si>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</si>
  <si>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</si>
  <si>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</si>
  <si>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</si>
  <si>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</si>
  <si>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</si>
  <si>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</si>
  <si>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</si>
  <si>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</si>
  <si>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</si>
  <si>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</si>
  <si>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</si>
  <si>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</si>
  <si>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</si>
  <si>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</si>
  <si>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</si>
  <si>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</si>
  <si>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</si>
  <si>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</si>
  <si>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</si>
  <si>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</si>
  <si>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</si>
  <si>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</si>
  <si>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</si>
  <si>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</si>
  <si>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</si>
  <si>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</si>
  <si>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</si>
  <si>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</si>
  <si>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</si>
  <si>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</si>
  <si>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</si>
  <si>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</si>
  <si>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</si>
  <si>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</si>
  <si>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</si>
  <si>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</si>
  <si>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</si>
  <si>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</si>
  <si>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</si>
  <si>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</si>
  <si>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</si>
  <si>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</si>
  <si>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</si>
  <si>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</si>
  <si>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</si>
  <si>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</si>
  <si>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</si>
  <si>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</si>
  <si>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</si>
  <si>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</si>
  <si>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</si>
  <si>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</si>
  <si>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</si>
  <si>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</si>
  <si>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</si>
  <si>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</si>
  <si>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</si>
  <si>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</si>
  <si>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</si>
  <si>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</si>
  <si>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</si>
  <si>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</si>
  <si>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</si>
  <si>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</si>
  <si>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</si>
  <si>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</si>
  <si>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</si>
  <si>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</si>
  <si>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</si>
  <si>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</si>
  <si>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</si>
  <si>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</si>
  <si>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</si>
  <si>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</si>
  <si>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</si>
  <si>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</si>
  <si>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</si>
  <si>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</si>
  <si>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</si>
  <si>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</si>
  <si>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</si>
  <si>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</si>
  <si>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</si>
  <si>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</si>
  <si>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</si>
  <si>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</si>
  <si>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</si>
  <si>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</si>
  <si>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</si>
  <si>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</si>
  <si>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</si>
  <si>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</si>
  <si>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</si>
  <si>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</si>
  <si>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</si>
  <si>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</si>
  <si>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</si>
  <si>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</si>
  <si>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</si>
  <si>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</si>
  <si>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</si>
  <si>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</si>
  <si>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</si>
  <si>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</si>
  <si>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</si>
  <si>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</si>
  <si>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</si>
  <si>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</si>
  <si>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</si>
  <si>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</si>
  <si>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</si>
  <si>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</si>
  <si>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</si>
  <si>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</si>
  <si>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</si>
  <si>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</si>
  <si>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</si>
  <si>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</si>
  <si>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</si>
  <si>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</si>
  <si>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</si>
  <si>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</si>
  <si>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</si>
  <si>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</si>
  <si>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</si>
  <si>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</si>
  <si>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</si>
  <si>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</si>
  <si>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</si>
  <si>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</si>
  <si>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</si>
  <si>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</si>
  <si>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</si>
  <si>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</si>
  <si>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</si>
  <si>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</si>
  <si>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</si>
  <si>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</si>
  <si>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</si>
  <si>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</si>
  <si>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</si>
  <si>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</si>
  <si>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</si>
  <si>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</si>
  <si>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</si>
  <si>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</si>
  <si>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</si>
  <si>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</si>
  <si>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</si>
  <si>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</si>
  <si>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</si>
  <si>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</si>
  <si>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</si>
  <si>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</si>
  <si>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</si>
  <si>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</si>
  <si>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</si>
  <si>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</si>
  <si>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</si>
  <si>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</si>
  <si>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</si>
  <si>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</si>
  <si>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</si>
  <si>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</si>
  <si>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</si>
  <si>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</si>
  <si>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</si>
  <si>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</si>
  <si>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</si>
  <si>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</si>
  <si>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</si>
  <si>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</si>
  <si>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</si>
  <si>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</si>
  <si>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</si>
  <si>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</si>
  <si>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</si>
  <si>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</si>
  <si>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</si>
  <si>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</si>
  <si>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</si>
  <si>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</si>
  <si>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</si>
  <si>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</si>
  <si>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</si>
  <si>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</si>
  <si>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</si>
  <si>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</si>
  <si>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</si>
  <si>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</si>
  <si>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</si>
  <si>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</si>
  <si>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</si>
  <si>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</si>
  <si>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</si>
  <si>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</si>
  <si>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</si>
  <si>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</si>
  <si>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</si>
  <si>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</si>
  <si>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</si>
  <si>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</si>
  <si>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</si>
  <si>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</si>
  <si>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</si>
  <si>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</si>
  <si>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</si>
  <si>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</si>
  <si>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</si>
  <si>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</si>
  <si>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</si>
  <si>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</si>
  <si>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</si>
  <si>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</si>
  <si>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</si>
  <si>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</si>
  <si>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</si>
  <si>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</si>
  <si>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</si>
  <si>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</si>
  <si>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</si>
  <si>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</si>
  <si>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</si>
  <si>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</si>
  <si>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</si>
  <si>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</si>
  <si>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</si>
  <si>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</si>
  <si>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</si>
  <si>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</si>
  <si>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</si>
  <si>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</si>
  <si>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</si>
  <si>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</si>
  <si>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</si>
  <si>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</si>
  <si>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</si>
  <si>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</si>
  <si>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</si>
  <si>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</si>
  <si>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</si>
  <si>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</si>
  <si>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</si>
  <si>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</si>
  <si>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</si>
  <si>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</si>
  <si>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</si>
  <si>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</si>
  <si>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</si>
  <si>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</si>
  <si>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</si>
  <si>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</si>
  <si>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</si>
  <si>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</si>
  <si>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</si>
  <si>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</si>
  <si>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</si>
  <si>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</si>
  <si>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</si>
  <si>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</si>
  <si>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</si>
  <si>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</si>
  <si>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</si>
  <si>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</si>
  <si>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</si>
  <si>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</si>
  <si>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</si>
  <si>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</si>
  <si>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</si>
  <si>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</si>
  <si>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</si>
  <si>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</si>
  <si>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</si>
  <si>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</si>
  <si>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</si>
  <si>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</si>
  <si>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</si>
  <si>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</si>
  <si>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</si>
  <si>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</si>
  <si>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</si>
  <si>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</si>
  <si>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</si>
  <si>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</si>
  <si>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</si>
  <si>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</si>
  <si>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</si>
  <si>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</si>
  <si>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</si>
  <si>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</si>
  <si>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</si>
  <si>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</si>
  <si>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</si>
  <si>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</si>
  <si>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</si>
  <si>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</si>
  <si>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</si>
  <si>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</si>
  <si>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</si>
  <si>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</si>
  <si>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</si>
  <si>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</si>
  <si>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</si>
  <si>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</si>
  <si>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</si>
  <si>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</si>
  <si>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</si>
  <si>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</si>
  <si>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</si>
  <si>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</si>
  <si>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</si>
  <si>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</si>
  <si>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</si>
  <si>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</si>
  <si>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</si>
  <si>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</si>
  <si>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</si>
  <si>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</si>
  <si>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</si>
  <si>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</si>
  <si>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</si>
  <si>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</si>
  <si>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</si>
  <si>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</si>
  <si>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</si>
  <si>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</si>
  <si>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</si>
  <si>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</si>
  <si>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</si>
  <si>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</si>
  <si>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</si>
  <si>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</si>
  <si>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</si>
  <si>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</si>
  <si>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</si>
  <si>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</si>
  <si>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</si>
  <si>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</si>
  <si>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</si>
  <si>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</si>
  <si>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</si>
  <si>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</si>
  <si>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</si>
  <si>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</si>
  <si>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</si>
  <si>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</si>
  <si>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</si>
  <si>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</si>
  <si>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</si>
  <si>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</si>
  <si>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</si>
  <si>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</si>
  <si>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</si>
  <si>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</si>
  <si>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</si>
  <si>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</si>
  <si>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</si>
  <si>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</si>
  <si>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</si>
  <si>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</si>
  <si>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</si>
  <si>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</si>
  <si>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</si>
  <si>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</si>
  <si>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</si>
  <si>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</si>
  <si>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</si>
  <si>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</si>
  <si>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</si>
  <si>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</si>
  <si>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</si>
  <si>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</si>
  <si>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</si>
  <si>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</si>
  <si>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</si>
  <si>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</si>
  <si>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</si>
  <si>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</si>
  <si>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</si>
  <si>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</si>
  <si>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</si>
  <si>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</si>
  <si>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</si>
  <si>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</si>
  <si>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</si>
  <si>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</si>
  <si>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</si>
  <si>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</si>
  <si>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</si>
  <si>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</si>
  <si>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</si>
  <si>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</si>
  <si>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</si>
  <si>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</si>
  <si>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</si>
  <si>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</si>
  <si>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</si>
  <si>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</si>
  <si>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</si>
  <si>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</si>
  <si>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</si>
  <si>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</si>
  <si>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</si>
  <si>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</si>
  <si>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</si>
  <si>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</si>
  <si>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</si>
  <si>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</si>
  <si>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</si>
  <si>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</si>
  <si>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</si>
  <si>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</si>
  <si>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</si>
  <si>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</si>
  <si>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</si>
  <si>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</si>
  <si>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</si>
  <si>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</si>
  <si>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</si>
  <si>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</si>
  <si>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</si>
  <si>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</si>
  <si>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</si>
  <si>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</si>
  <si>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</si>
  <si>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</si>
  <si>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</si>
  <si>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</si>
  <si>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</si>
  <si>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</si>
  <si>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</si>
  <si>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</si>
  <si>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</si>
  <si>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</si>
  <si>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</si>
  <si>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</si>
  <si>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</si>
  <si>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</si>
  <si>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</si>
  <si>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</si>
  <si>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</si>
  <si>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</si>
  <si>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</si>
  <si>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</si>
  <si>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</si>
  <si>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</si>
  <si>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</si>
  <si>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</si>
  <si>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</si>
  <si>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</si>
  <si>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</si>
  <si>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</si>
  <si>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</si>
  <si>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</si>
  <si>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</si>
  <si>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</si>
  <si>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</si>
  <si>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</si>
  <si>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</si>
  <si>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</si>
  <si>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</si>
  <si>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</si>
  <si>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</si>
  <si>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</si>
  <si>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</si>
  <si>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</si>
  <si>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</si>
  <si>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</si>
  <si>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</si>
  <si>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</si>
  <si>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</si>
  <si>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</si>
  <si>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</si>
  <si>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</si>
  <si>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</si>
  <si>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</si>
  <si>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</si>
  <si>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</si>
  <si>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</si>
  <si>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</si>
  <si>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</si>
  <si>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</si>
  <si>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</si>
  <si>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</si>
  <si>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</si>
  <si>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</si>
  <si>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</si>
  <si>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</si>
  <si>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</si>
  <si>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</si>
  <si>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</si>
  <si>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</si>
  <si>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</si>
  <si>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</si>
  <si>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</si>
  <si>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</si>
  <si>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</si>
  <si>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</si>
  <si>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</si>
  <si>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</si>
  <si>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</si>
  <si>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</si>
  <si>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</si>
  <si>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</si>
  <si>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</si>
  <si>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</si>
  <si>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</si>
  <si>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</si>
  <si>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</si>
  <si>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</si>
  <si>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</si>
  <si>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</si>
  <si>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</si>
  <si>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</si>
  <si>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</si>
  <si>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</si>
  <si>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</si>
  <si>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</si>
  <si>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</si>
  <si>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</si>
  <si>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</si>
  <si>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</si>
  <si>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</si>
  <si>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</si>
  <si>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</si>
  <si>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</si>
  <si>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</si>
  <si>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</si>
  <si>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</si>
  <si>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</si>
  <si>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</si>
  <si>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</si>
  <si>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</si>
  <si>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</si>
  <si>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</si>
  <si>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</si>
  <si>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</si>
  <si>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</si>
  <si>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</si>
  <si>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</si>
  <si>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</si>
  <si>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</si>
  <si>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</si>
  <si>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</si>
  <si>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</si>
  <si>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</si>
  <si>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</si>
  <si>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</si>
  <si>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</si>
  <si>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</si>
  <si>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</si>
  <si>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</si>
  <si>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</si>
  <si>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</si>
  <si>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</si>
  <si>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</si>
  <si>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</si>
  <si>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</si>
  <si>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</si>
  <si>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</si>
  <si>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</si>
  <si>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</si>
  <si>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</si>
  <si>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</si>
  <si>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</si>
  <si>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</si>
  <si>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</si>
  <si>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</si>
  <si>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</si>
  <si>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</si>
  <si>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</si>
  <si>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</si>
  <si>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</si>
  <si>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</si>
  <si>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</si>
  <si>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</si>
  <si>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</si>
  <si>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</si>
  <si>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</si>
  <si>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</si>
  <si>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</si>
  <si>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</si>
  <si>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</si>
  <si>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</si>
  <si>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</si>
  <si>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</si>
  <si>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</si>
  <si>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</si>
  <si>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</si>
  <si>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</si>
  <si>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</si>
  <si>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</si>
  <si>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</si>
  <si>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</si>
  <si>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</si>
  <si>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</si>
  <si>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</si>
  <si>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</si>
  <si>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</si>
  <si>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</si>
  <si>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</si>
  <si>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</si>
  <si>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</si>
  <si>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</si>
  <si>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</si>
  <si>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</si>
  <si>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</si>
  <si>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</si>
  <si>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</si>
  <si>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</si>
  <si>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</si>
  <si>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</si>
  <si>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</si>
  <si>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</si>
  <si>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</si>
  <si>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</si>
  <si>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</si>
  <si>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</si>
  <si>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</si>
  <si>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</si>
  <si>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</si>
  <si>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</si>
  <si>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</si>
  <si>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</si>
  <si>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</si>
  <si>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</si>
  <si>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</si>
  <si>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</si>
  <si>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</si>
  <si>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</si>
  <si>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</si>
  <si>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</si>
  <si>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</si>
  <si>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</si>
  <si>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</si>
  <si>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</si>
  <si>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</si>
  <si>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</si>
  <si>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</si>
  <si>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</si>
  <si>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</si>
  <si>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</si>
  <si>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</si>
  <si>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</si>
  <si>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</si>
  <si>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</si>
  <si>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</si>
  <si>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</si>
  <si>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</si>
  <si>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</si>
  <si>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</si>
  <si>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</si>
  <si>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</si>
  <si>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</si>
  <si>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</si>
  <si>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</si>
  <si>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</si>
  <si>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</si>
  <si>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</si>
  <si>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</si>
  <si>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</si>
  <si>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</si>
  <si>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</si>
  <si>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</si>
  <si>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</si>
  <si>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</si>
  <si>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</si>
  <si>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</si>
  <si>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</si>
  <si>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</si>
  <si>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</si>
  <si>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</si>
  <si>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</si>
  <si>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</si>
  <si>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</si>
  <si>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</si>
  <si>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</si>
  <si>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</si>
  <si>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</si>
  <si>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</si>
  <si>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</si>
  <si>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</si>
  <si>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</si>
  <si>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</si>
  <si>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</si>
  <si>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</si>
  <si>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</si>
  <si>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</si>
  <si>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</si>
  <si>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</si>
  <si>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</si>
  <si>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</si>
  <si>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</si>
  <si>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</si>
  <si>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</si>
  <si>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</si>
  <si>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</si>
  <si>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</si>
  <si>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</si>
  <si>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</si>
  <si>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</si>
  <si>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</si>
  <si>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</si>
  <si>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</si>
  <si>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</si>
  <si>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</si>
  <si>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</si>
  <si>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</si>
  <si>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</si>
  <si>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</si>
  <si>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</si>
  <si>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</si>
  <si>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</si>
  <si>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</si>
  <si>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</si>
  <si>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</si>
  <si>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</si>
  <si>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</si>
  <si>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</si>
  <si>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</si>
  <si>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</si>
  <si>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</si>
  <si>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</si>
  <si>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</si>
  <si>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</si>
  <si>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</si>
  <si>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</si>
  <si>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</si>
  <si>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</si>
  <si>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</si>
  <si>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</si>
  <si>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</si>
  <si>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</si>
  <si>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</si>
  <si>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</si>
  <si>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</si>
  <si>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</si>
  <si>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</si>
  <si>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</si>
  <si>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</si>
  <si>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</si>
  <si>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</si>
  <si>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</si>
  <si>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</si>
  <si>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</si>
  <si>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</si>
  <si>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</si>
  <si>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</si>
  <si>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</si>
  <si>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</si>
  <si>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</si>
  <si>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</si>
  <si>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</si>
  <si>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</si>
  <si>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</si>
  <si>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</si>
  <si>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</si>
  <si>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</si>
  <si>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</si>
  <si>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</si>
  <si>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</si>
  <si>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</si>
  <si>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</si>
  <si>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</si>
  <si>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</si>
  <si>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</si>
  <si>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</si>
  <si>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</si>
  <si>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</si>
  <si>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</si>
  <si>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</si>
  <si>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</si>
  <si>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</si>
  <si>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</si>
  <si>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</si>
  <si>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</si>
  <si>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</si>
  <si>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</si>
  <si>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</si>
  <si>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</si>
  <si>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</si>
  <si>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</si>
  <si>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</si>
  <si>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</si>
  <si>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</si>
  <si>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</si>
  <si>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</si>
  <si>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</si>
  <si>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</si>
  <si>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</si>
  <si>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</si>
  <si>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</si>
  <si>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</si>
  <si>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</si>
  <si>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</si>
  <si>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</si>
  <si>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</si>
  <si>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</si>
  <si>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</si>
  <si>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</si>
  <si>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</si>
  <si>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</si>
  <si>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</si>
  <si>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</si>
  <si>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</si>
  <si>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</si>
  <si>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</si>
  <si>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</si>
  <si>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</si>
  <si>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</si>
  <si>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</si>
  <si>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</si>
  <si>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</si>
  <si>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</si>
  <si>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</si>
  <si>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</si>
  <si>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</si>
  <si>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</si>
  <si>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</si>
  <si>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</si>
  <si>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</si>
  <si>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</si>
  <si>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</si>
  <si>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</si>
  <si>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</si>
  <si>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</si>
  <si>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</si>
  <si>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</si>
  <si>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</si>
  <si>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</si>
  <si>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</si>
  <si>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</si>
  <si>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</si>
  <si>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</si>
  <si>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</si>
  <si>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</si>
  <si>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</si>
  <si>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</si>
  <si>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</si>
  <si>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</si>
  <si>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</si>
  <si>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</si>
  <si>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</si>
  <si>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</si>
  <si>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</si>
  <si>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</si>
  <si>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</si>
  <si>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</si>
  <si>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</si>
  <si>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</si>
  <si>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</si>
  <si>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</si>
  <si>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</si>
  <si>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</si>
  <si>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</si>
  <si>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</si>
  <si>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</si>
  <si>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</si>
  <si>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</si>
  <si>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</si>
  <si>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</si>
  <si>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</si>
  <si>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</si>
  <si>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</si>
  <si>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</si>
  <si>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</si>
  <si>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</si>
  <si>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</si>
  <si>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</si>
  <si>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</si>
  <si>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</si>
  <si>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</si>
  <si>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</si>
  <si>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</si>
  <si>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</si>
  <si>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</si>
  <si>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</si>
  <si>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</si>
  <si>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</si>
  <si>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</si>
  <si>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</si>
  <si>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</si>
  <si>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</si>
  <si>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</si>
  <si>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</si>
  <si>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</si>
  <si>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</si>
  <si>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</si>
  <si>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</si>
  <si>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</si>
  <si>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</si>
  <si>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</si>
  <si>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</si>
  <si>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</si>
  <si>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</si>
  <si>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</si>
  <si>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</si>
  <si>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</si>
  <si>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</si>
  <si>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</si>
  <si>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</si>
  <si>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</si>
  <si>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</si>
  <si>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</si>
  <si>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</si>
  <si>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</si>
  <si>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</si>
  <si>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</si>
  <si>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</si>
  <si>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</si>
  <si>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</si>
  <si>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</si>
  <si>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</si>
  <si>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</si>
  <si>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</si>
  <si>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</si>
  <si>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</si>
  <si>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</si>
  <si>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</si>
  <si>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</si>
  <si>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</si>
  <si>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</si>
  <si>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</si>
  <si>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</si>
  <si>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</si>
  <si>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</si>
  <si>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</si>
  <si>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</si>
  <si>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</si>
  <si>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</si>
  <si>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</si>
  <si>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</si>
  <si>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</si>
  <si>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</si>
  <si>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</si>
  <si>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</si>
  <si>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</si>
  <si>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</si>
  <si>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</si>
  <si>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</si>
  <si>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</si>
  <si>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</si>
  <si>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</si>
  <si>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</si>
  <si>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</si>
  <si>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</si>
  <si>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</si>
  <si>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</si>
  <si>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</si>
  <si>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</si>
  <si>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</si>
  <si>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</si>
  <si>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</si>
  <si>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</si>
  <si>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</si>
  <si>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</si>
  <si>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</si>
  <si>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</si>
  <si>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</si>
  <si>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</si>
  <si>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</si>
  <si>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</si>
  <si>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</si>
  <si>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</si>
  <si>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</si>
  <si>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</si>
  <si>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</si>
  <si>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</si>
  <si>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</si>
  <si>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</si>
  <si>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</si>
  <si>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</si>
  <si>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</si>
  <si>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</si>
  <si>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</si>
  <si>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</si>
  <si>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</si>
  <si>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</si>
  <si>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</si>
  <si>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</si>
  <si>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</si>
  <si>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</si>
  <si>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</si>
  <si>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</si>
  <si>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</si>
  <si>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</si>
  <si>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</si>
  <si>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</si>
  <si>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</si>
  <si>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</si>
  <si>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</si>
  <si>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</si>
  <si>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</si>
  <si>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</si>
  <si>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</si>
  <si>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</si>
  <si>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</si>
  <si>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</si>
  <si>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</si>
  <si>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</si>
  <si>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</si>
  <si>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</si>
  <si>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</si>
  <si>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</si>
  <si>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</si>
  <si>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</si>
  <si>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</si>
  <si>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</si>
  <si>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</si>
  <si>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</si>
  <si>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</si>
  <si>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</si>
  <si>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</si>
  <si>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</si>
  <si>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</si>
  <si>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</si>
  <si>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</si>
  <si>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</si>
  <si>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</si>
  <si>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</si>
  <si>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</si>
  <si>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</si>
  <si>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</si>
  <si>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</si>
  <si>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</si>
  <si>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</si>
  <si>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</si>
  <si>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</si>
  <si>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</si>
  <si>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</si>
  <si>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</si>
  <si>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</si>
  <si>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</si>
  <si>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</si>
  <si>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</si>
  <si>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</si>
  <si>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</si>
  <si>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</si>
  <si>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</si>
  <si>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</si>
  <si>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</si>
  <si>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</si>
  <si>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</si>
  <si>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</si>
  <si>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</si>
  <si>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</si>
  <si>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</si>
  <si>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</si>
  <si>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</si>
  <si>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</si>
  <si>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</si>
  <si>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</si>
  <si>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</si>
  <si>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</si>
  <si>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</si>
  <si>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</si>
  <si>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</si>
  <si>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</si>
  <si>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</si>
  <si>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</si>
  <si>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</si>
  <si>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</si>
  <si>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</si>
  <si>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</si>
  <si>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</si>
  <si>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</si>
  <si>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</si>
  <si>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</si>
  <si>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</si>
  <si>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</si>
  <si>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</si>
  <si>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</si>
  <si>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</si>
  <si>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</si>
  <si>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</si>
  <si>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</si>
  <si>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</si>
  <si>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</si>
  <si>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</si>
  <si>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</si>
  <si>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</si>
  <si>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</si>
  <si>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</si>
  <si>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</si>
  <si>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</si>
  <si>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</si>
  <si>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</si>
  <si>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</si>
  <si>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</si>
  <si>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</si>
  <si>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</si>
  <si>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</si>
  <si>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</si>
  <si>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</si>
  <si>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</si>
  <si>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</si>
  <si>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</si>
  <si>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</si>
  <si>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</si>
  <si>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</si>
  <si>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</si>
  <si>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</si>
  <si>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</si>
  <si>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</si>
  <si>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</si>
  <si>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</si>
  <si>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</si>
  <si>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</si>
  <si>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</si>
  <si>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</si>
  <si>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</si>
  <si>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</si>
  <si>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</si>
  <si>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</si>
  <si>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</si>
  <si>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</si>
  <si>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</si>
  <si>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</si>
  <si>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</si>
  <si>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</si>
  <si>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</si>
  <si>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</si>
  <si>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</si>
  <si>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</si>
  <si>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</si>
  <si>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</si>
  <si>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</si>
  <si>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</si>
  <si>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</si>
  <si>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</si>
  <si>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</si>
  <si>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</si>
  <si>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</si>
  <si>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</si>
  <si>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</si>
  <si>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</si>
  <si>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</si>
  <si>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</si>
  <si>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</si>
  <si>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</si>
  <si>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</si>
  <si>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</si>
  <si>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</si>
  <si>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</si>
  <si>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</si>
  <si>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</si>
  <si>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</si>
  <si>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</si>
  <si>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</si>
  <si>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</si>
  <si>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</si>
  <si>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</si>
  <si>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</si>
  <si>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</si>
  <si>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</si>
  <si>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</si>
  <si>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</si>
  <si>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</si>
  <si>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</si>
  <si>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</si>
  <si>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</si>
  <si>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</si>
  <si>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</si>
  <si>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</si>
  <si>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</si>
  <si>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</si>
  <si>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</si>
  <si>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</si>
  <si>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</si>
  <si>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</si>
  <si>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</si>
  <si>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</si>
  <si>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</si>
  <si>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</si>
  <si>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</si>
  <si>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</si>
  <si>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</si>
  <si>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</si>
  <si>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</si>
  <si>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</si>
  <si>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</si>
  <si>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</si>
  <si>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</si>
  <si>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</si>
  <si>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</si>
  <si>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</si>
  <si>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</si>
  <si>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</si>
  <si>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</si>
  <si>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</si>
  <si>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</si>
  <si>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</si>
  <si>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</si>
  <si>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</si>
  <si>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</si>
  <si>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</si>
  <si>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</si>
  <si>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</si>
  <si>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</si>
  <si>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</si>
  <si>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</si>
  <si>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</si>
  <si>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</si>
  <si>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</si>
  <si>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</si>
  <si>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</si>
  <si>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</si>
  <si>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</si>
  <si>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</si>
  <si>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</si>
  <si>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</si>
  <si>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</si>
  <si>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</si>
  <si>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</si>
  <si>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</si>
  <si>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</si>
  <si>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</si>
  <si>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</si>
  <si>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</si>
  <si>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</si>
  <si>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</si>
  <si>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</si>
  <si>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</si>
  <si>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</si>
  <si>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</si>
  <si>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</si>
  <si>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</si>
  <si>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</si>
  <si>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</si>
  <si>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</si>
  <si>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</si>
  <si>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</si>
  <si>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</si>
  <si>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</si>
  <si>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</si>
  <si>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</si>
  <si>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</si>
  <si>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</si>
  <si>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</si>
  <si>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</si>
  <si>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</si>
  <si>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</si>
  <si>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</si>
  <si>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</si>
  <si>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</si>
  <si>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</si>
  <si>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</si>
  <si>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</si>
  <si>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</si>
  <si>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</si>
  <si>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</si>
  <si>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</si>
  <si>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</si>
  <si>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</si>
  <si>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</si>
  <si>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</si>
  <si>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</si>
  <si>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</si>
  <si>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</si>
  <si>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</si>
  <si>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</si>
  <si>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</si>
  <si>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</si>
  <si>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</si>
  <si>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</si>
  <si>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</si>
  <si>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</si>
  <si>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</si>
  <si>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</si>
  <si>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</si>
  <si>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</si>
  <si>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</si>
  <si>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</si>
  <si>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</si>
  <si>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</si>
  <si>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</si>
  <si>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</si>
  <si>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</si>
  <si>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</si>
  <si>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</si>
  <si>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</si>
  <si>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</si>
  <si>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</si>
  <si>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</si>
  <si>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</si>
  <si>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</si>
  <si>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</si>
  <si>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</si>
  <si>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</si>
  <si>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</si>
  <si>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</si>
  <si>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</si>
  <si>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</si>
  <si>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</si>
  <si>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</si>
  <si>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</si>
  <si>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</si>
  <si>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</si>
  <si>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</si>
  <si>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</si>
  <si>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</si>
  <si>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</si>
  <si>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</si>
  <si>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</si>
  <si>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</si>
  <si>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</si>
  <si>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</si>
  <si>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</si>
  <si>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</si>
  <si>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</si>
  <si>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</si>
  <si>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</si>
  <si>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</si>
  <si>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</si>
  <si>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</si>
  <si>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</si>
  <si>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</si>
  <si>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</si>
  <si>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</si>
  <si>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</si>
  <si>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</si>
  <si>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</si>
  <si>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</si>
  <si>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</si>
  <si>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</si>
  <si>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</si>
  <si>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</si>
  <si>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</si>
  <si>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</si>
  <si>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</si>
  <si>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</si>
  <si>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</si>
  <si>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</si>
  <si>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</si>
  <si>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</si>
  <si>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</si>
  <si>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</si>
  <si>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</si>
  <si>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</si>
  <si>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</si>
  <si>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</si>
  <si>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</si>
  <si>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</si>
  <si>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</si>
  <si>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</si>
  <si>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</si>
  <si>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</si>
  <si>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</si>
  <si>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</si>
  <si>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</si>
  <si>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</si>
  <si>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</si>
  <si>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</si>
  <si>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</si>
  <si>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</si>
  <si>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</si>
  <si>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</si>
  <si>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</si>
  <si>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</si>
  <si>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</si>
  <si>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</si>
  <si>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</si>
  <si>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</si>
  <si>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</si>
  <si>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</si>
  <si>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</si>
  <si>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</si>
  <si>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</si>
  <si>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</si>
  <si>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</si>
  <si>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</si>
  <si>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</si>
  <si>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</si>
  <si>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</si>
  <si>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</si>
  <si>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</si>
  <si>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</si>
  <si>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</si>
  <si>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</si>
  <si>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</si>
  <si>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</si>
  <si>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</si>
  <si>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</si>
  <si>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</si>
  <si>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</si>
  <si>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</si>
  <si>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</si>
  <si>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</si>
  <si>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</si>
  <si>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</si>
  <si>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</si>
  <si>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</si>
  <si>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</si>
  <si>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</si>
  <si>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</si>
  <si>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</si>
  <si>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</si>
  <si>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</si>
  <si>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</si>
  <si>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</si>
  <si>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</si>
  <si>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</si>
  <si>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</si>
  <si>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</si>
  <si>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</si>
  <si>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</si>
  <si>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</si>
  <si>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</si>
  <si>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</si>
  <si>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</si>
  <si>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</si>
  <si>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</si>
  <si>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</si>
  <si>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</si>
  <si>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</si>
  <si>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</si>
  <si>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</si>
  <si>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</si>
  <si>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</si>
  <si>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</si>
  <si>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</si>
  <si>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</si>
  <si>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</si>
  <si>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</si>
  <si>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</si>
  <si>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</si>
  <si>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</si>
  <si>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</si>
  <si>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</si>
  <si>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</si>
  <si>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</si>
  <si>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</si>
  <si>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</si>
  <si>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</si>
  <si>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</si>
  <si>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</si>
  <si>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</si>
  <si>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</si>
  <si>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</si>
  <si>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</si>
  <si>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</si>
  <si>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</si>
  <si>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</si>
  <si>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</si>
  <si>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</si>
  <si>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</si>
  <si>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</si>
  <si>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</si>
  <si>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</si>
  <si>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</si>
  <si>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</si>
  <si>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</si>
  <si>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</si>
  <si>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</si>
  <si>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</si>
  <si>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</si>
  <si>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</si>
  <si>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</si>
  <si>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</si>
  <si>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</si>
  <si>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</si>
  <si>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</si>
  <si>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</si>
  <si>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</si>
  <si>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</si>
  <si>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</si>
  <si>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</si>
  <si>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</si>
  <si>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</si>
  <si>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</si>
  <si>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</si>
  <si>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</si>
  <si>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</si>
  <si>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</si>
  <si>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</si>
  <si>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</si>
  <si>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</si>
  <si>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</si>
  <si>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</si>
  <si>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</si>
  <si>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</si>
  <si>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</si>
  <si>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</si>
  <si>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</si>
  <si>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</si>
  <si>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</si>
  <si>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</si>
  <si>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</si>
  <si>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</si>
  <si>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</si>
  <si>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</si>
  <si>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</si>
  <si>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</si>
  <si>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</si>
  <si>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</si>
  <si>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</si>
  <si>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</si>
  <si>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</si>
  <si>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</si>
  <si>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</si>
  <si>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</si>
  <si>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</si>
  <si>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</si>
  <si>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</si>
  <si>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</si>
  <si>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</si>
  <si>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</si>
  <si>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</si>
  <si>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</si>
  <si>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</si>
  <si>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</si>
  <si>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</si>
  <si>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</si>
  <si>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</si>
  <si>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</si>
  <si>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</si>
  <si>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</si>
  <si>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</si>
  <si>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</si>
  <si>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</si>
  <si>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</si>
  <si>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</si>
  <si>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</si>
  <si>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</si>
  <si>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</si>
  <si>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</si>
  <si>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</si>
  <si>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</si>
  <si>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</si>
  <si>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</si>
  <si>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</si>
  <si>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</si>
  <si>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</si>
  <si>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</si>
  <si>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</si>
  <si>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</si>
  <si>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</si>
  <si>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</si>
  <si>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</si>
  <si>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</si>
  <si>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</si>
  <si>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</si>
  <si>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</si>
  <si>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</si>
  <si>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</si>
  <si>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</si>
  <si>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</si>
  <si>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</si>
  <si>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</si>
  <si>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</si>
  <si>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</si>
  <si>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</si>
  <si>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</si>
  <si>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</si>
  <si>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</si>
  <si>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</si>
  <si>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</si>
  <si>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</si>
  <si>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</si>
  <si>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</si>
  <si>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</si>
  <si>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</si>
  <si>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</si>
  <si>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</si>
  <si>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</si>
  <si>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</si>
  <si>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</si>
  <si>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</si>
  <si>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</si>
  <si>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</si>
  <si>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</si>
  <si>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</si>
  <si>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</si>
  <si>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</si>
  <si>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</si>
  <si>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</si>
  <si>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</si>
  <si>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</si>
  <si>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</si>
  <si>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</si>
  <si>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</si>
  <si>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</si>
  <si>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</si>
  <si>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</si>
  <si>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</si>
  <si>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</si>
  <si>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</si>
  <si>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</si>
  <si>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</si>
  <si>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</si>
  <si>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</si>
  <si>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</si>
  <si>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</si>
  <si>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</si>
  <si>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</si>
  <si>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</si>
  <si>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</si>
  <si>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</si>
  <si>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</si>
  <si>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</si>
  <si>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</si>
  <si>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</si>
  <si>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</si>
  <si>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</si>
  <si>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</si>
  <si>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</si>
  <si>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</si>
  <si>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</si>
  <si>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</si>
  <si>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</si>
  <si>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</si>
  <si>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</si>
  <si>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</si>
  <si>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</si>
  <si>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</si>
  <si>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</si>
  <si>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</si>
  <si>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</si>
  <si>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</si>
  <si>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</si>
  <si>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</si>
  <si>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</si>
  <si>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</si>
  <si>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</si>
  <si>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</si>
  <si>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</si>
  <si>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</si>
  <si>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</si>
  <si>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</si>
  <si>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</si>
  <si>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</si>
  <si>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</si>
  <si>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</si>
  <si>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</si>
  <si>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</si>
  <si>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</si>
  <si>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</si>
  <si>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</si>
  <si>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</si>
  <si>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</si>
  <si>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</si>
  <si>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</si>
  <si>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</si>
  <si>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</si>
  <si>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</si>
  <si>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</si>
  <si>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</si>
  <si>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</si>
  <si>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</si>
  <si>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</si>
  <si>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</si>
  <si>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</si>
  <si>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</si>
  <si>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</si>
  <si>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</si>
  <si>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</si>
  <si>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</si>
  <si>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</si>
  <si>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</si>
  <si>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</si>
  <si>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</si>
  <si>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</si>
  <si>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</si>
  <si>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</si>
  <si>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</si>
  <si>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</si>
  <si>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</si>
  <si>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</si>
  <si>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</si>
  <si>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</si>
  <si>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</si>
  <si>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</si>
  <si>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</si>
  <si>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</si>
  <si>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</si>
  <si>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</si>
  <si>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</si>
  <si>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</si>
  <si>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</si>
  <si>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</si>
  <si>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</si>
  <si>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</si>
  <si>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</si>
  <si>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</si>
  <si>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</si>
  <si>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</si>
  <si>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</si>
  <si>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</si>
  <si>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</si>
  <si>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</si>
  <si>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</si>
  <si>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</si>
  <si>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</si>
  <si>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</si>
  <si>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</si>
  <si>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</si>
  <si>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</si>
  <si>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</si>
  <si>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</si>
  <si>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</si>
  <si>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</si>
  <si>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</si>
  <si>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</si>
  <si>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</si>
  <si>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</si>
  <si>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</si>
  <si>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</si>
  <si>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</si>
  <si>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</si>
  <si>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</si>
  <si>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</si>
  <si>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</si>
  <si>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</si>
  <si>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</si>
  <si>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</si>
  <si>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</si>
  <si>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</si>
  <si>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</si>
  <si>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</si>
  <si>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</si>
  <si>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</si>
  <si>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</si>
  <si>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</si>
  <si>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</si>
  <si>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</si>
  <si>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</si>
  <si>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</si>
  <si>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</si>
  <si>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</si>
  <si>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</si>
  <si>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</si>
  <si>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</si>
  <si>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</si>
  <si>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</si>
  <si>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</si>
  <si>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</si>
  <si>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</si>
  <si>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</si>
  <si>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</si>
  <si>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</si>
  <si>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</si>
  <si>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</si>
  <si>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</si>
  <si>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</si>
  <si>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</si>
  <si>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</si>
  <si>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</si>
  <si>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</si>
  <si>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</si>
  <si>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</si>
  <si>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</si>
  <si>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</si>
  <si>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</si>
  <si>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</si>
  <si>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</si>
  <si>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</si>
  <si>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</si>
  <si>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</si>
  <si>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</si>
  <si>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</si>
  <si>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</si>
  <si>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</si>
  <si>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</si>
  <si>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</si>
  <si>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</si>
  <si>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</si>
  <si>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</si>
  <si>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</si>
  <si>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</si>
  <si>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</si>
  <si>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</si>
  <si>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</si>
  <si>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</si>
  <si>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</si>
  <si>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</si>
  <si>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</si>
  <si>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</si>
  <si>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</si>
  <si>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</si>
  <si>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</si>
  <si>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</si>
  <si>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</si>
  <si>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</si>
  <si>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</si>
  <si>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</si>
  <si>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</si>
  <si>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</si>
  <si>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</si>
  <si>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</si>
  <si>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</si>
  <si>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</si>
  <si>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</si>
  <si>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</si>
  <si>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</si>
  <si>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</si>
  <si>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</si>
  <si>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</si>
  <si>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</si>
  <si>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</si>
  <si>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</si>
  <si>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</si>
  <si>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</si>
  <si>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</si>
  <si>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</si>
  <si>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</si>
  <si>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</si>
  <si>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</si>
  <si>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</si>
  <si>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</si>
  <si>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</si>
  <si>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</si>
  <si>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</si>
  <si>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</si>
  <si>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</si>
  <si>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</si>
  <si>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</si>
  <si>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</si>
  <si>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</si>
  <si>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</si>
  <si>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</si>
  <si>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</si>
  <si>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</si>
  <si>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</si>
  <si>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</si>
  <si>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</si>
  <si>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</si>
  <si>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</si>
  <si>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</si>
  <si>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</si>
  <si>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</si>
  <si>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</si>
  <si>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</si>
  <si>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</si>
  <si>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</si>
  <si>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</si>
  <si>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</si>
  <si>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</si>
  <si>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</si>
  <si>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</si>
  <si>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</si>
  <si>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</si>
  <si>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</si>
  <si>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</si>
  <si>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</si>
  <si>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</si>
  <si>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</si>
  <si>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</si>
  <si>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</si>
  <si>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</si>
  <si>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</si>
  <si>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</si>
  <si>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</si>
  <si>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</si>
  <si>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</si>
  <si>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</si>
  <si>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</si>
  <si>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</si>
  <si>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</si>
  <si>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</si>
  <si>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</si>
  <si>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</si>
  <si>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</si>
  <si>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</si>
  <si>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</si>
  <si>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</si>
  <si>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</si>
  <si>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</si>
  <si>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</si>
  <si>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</si>
  <si>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</si>
  <si>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</si>
  <si>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</si>
  <si>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</si>
  <si>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</si>
  <si>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</si>
  <si>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</si>
  <si>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</si>
  <si>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</si>
  <si>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</si>
  <si>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</si>
  <si>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</si>
  <si>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</si>
  <si>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</si>
  <si>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</si>
  <si>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</si>
  <si>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</si>
  <si>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</si>
  <si>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</si>
  <si>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</si>
  <si>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</si>
  <si>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</si>
  <si>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</si>
  <si>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</si>
  <si>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</si>
  <si>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</si>
  <si>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</si>
  <si>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</si>
  <si>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</si>
  <si>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</si>
  <si>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</si>
  <si>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</si>
  <si>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</si>
  <si>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</si>
  <si>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</si>
  <si>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</si>
  <si>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</si>
  <si>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</si>
  <si>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</si>
  <si>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</si>
  <si>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</si>
  <si>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</si>
  <si>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</si>
  <si>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</si>
  <si>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</si>
  <si>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</si>
  <si>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</si>
  <si>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</si>
  <si>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</si>
  <si>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</si>
  <si>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</si>
  <si>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</si>
  <si>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</si>
  <si>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</si>
  <si>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</si>
  <si>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</si>
  <si>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</si>
  <si>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</si>
  <si>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</si>
  <si>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</si>
  <si>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</si>
  <si>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</si>
  <si>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</si>
  <si>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</si>
  <si>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</si>
  <si>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</si>
  <si>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</si>
  <si>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</si>
  <si>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</si>
  <si>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</si>
  <si>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</si>
  <si>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</si>
  <si>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</si>
  <si>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</si>
  <si>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</si>
  <si>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</si>
  <si>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</si>
  <si>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</si>
  <si>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</si>
  <si>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</si>
  <si>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</si>
  <si>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</si>
  <si>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</si>
  <si>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</si>
  <si>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</si>
  <si>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</si>
  <si>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</si>
  <si>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</si>
  <si>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</si>
  <si>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</si>
  <si>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</si>
  <si>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</si>
  <si>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</si>
  <si>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</si>
  <si>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</si>
  <si>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</si>
  <si>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</si>
  <si>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</si>
  <si>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</si>
  <si>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</si>
  <si>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</si>
  <si>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</si>
  <si>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</si>
  <si>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</si>
  <si>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</si>
  <si>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</si>
  <si>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</si>
  <si>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</si>
  <si>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</si>
  <si>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</si>
  <si>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</si>
  <si>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</si>
  <si>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</si>
  <si>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</si>
  <si>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</si>
  <si>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</si>
  <si>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</si>
  <si>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</si>
  <si>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</si>
  <si>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</si>
  <si>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</si>
  <si>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</si>
  <si>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</si>
  <si>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</si>
  <si>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</si>
  <si>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</si>
  <si>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</si>
  <si>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</si>
  <si>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</si>
  <si>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</si>
  <si>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</si>
  <si>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</si>
  <si>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</si>
  <si>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</si>
  <si>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</si>
  <si>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</si>
  <si>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</si>
  <si>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</si>
  <si>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</si>
  <si>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</si>
  <si>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</si>
  <si>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</si>
  <si>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</si>
  <si>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</si>
  <si>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</si>
  <si>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</si>
  <si>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</si>
  <si>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</si>
  <si>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</si>
  <si>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</si>
  <si>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</si>
  <si>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</si>
  <si>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</si>
  <si>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</si>
  <si>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</si>
  <si>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</si>
  <si>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</si>
  <si>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</si>
  <si>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</si>
  <si>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</si>
  <si>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</si>
  <si>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</si>
  <si>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</si>
  <si>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</si>
  <si>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</si>
  <si>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</si>
  <si>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</si>
  <si>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</si>
  <si>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</si>
  <si>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</si>
  <si>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</si>
  <si>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</si>
  <si>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</si>
  <si>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</si>
  <si>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</si>
  <si>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</si>
  <si>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</si>
  <si>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</si>
  <si>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</si>
  <si>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</si>
  <si>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</si>
  <si>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</si>
  <si>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</si>
  <si>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</si>
  <si>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</si>
  <si>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</si>
  <si>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</si>
  <si>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</si>
  <si>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</si>
  <si>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</si>
  <si>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</si>
  <si>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</si>
  <si>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</si>
  <si>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</si>
  <si>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</si>
  <si>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</si>
  <si>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</si>
  <si>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</si>
  <si>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</si>
  <si>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</si>
  <si>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</si>
  <si>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</si>
  <si>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</si>
  <si>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</si>
  <si>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</si>
  <si>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</si>
  <si>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</si>
  <si>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</si>
  <si>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</si>
  <si>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</si>
  <si>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</si>
  <si>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</si>
  <si>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</si>
  <si>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</si>
  <si>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</si>
  <si>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</si>
  <si>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</si>
  <si>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</si>
  <si>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</si>
  <si>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</si>
  <si>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</si>
  <si>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</si>
  <si>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</si>
  <si>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</si>
  <si>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</si>
  <si>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</si>
  <si>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</si>
  <si>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</si>
  <si>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</si>
  <si>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</si>
  <si>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</si>
  <si>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</si>
  <si>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</si>
  <si>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</si>
  <si>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</si>
  <si>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</si>
  <si>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</si>
  <si>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</si>
  <si>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</si>
  <si>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</si>
  <si>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</si>
  <si>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</si>
  <si>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</si>
  <si>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</si>
  <si>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</si>
  <si>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</si>
  <si>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</si>
  <si>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</si>
  <si>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</si>
  <si>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</si>
  <si>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</si>
  <si>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</si>
  <si>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</si>
  <si>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</si>
  <si>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</si>
  <si>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</si>
  <si>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</si>
  <si>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</si>
  <si>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</si>
  <si>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</si>
  <si>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</si>
  <si>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</si>
  <si>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</si>
  <si>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</si>
  <si>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</si>
  <si>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</si>
  <si>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</si>
  <si>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</si>
  <si>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</si>
  <si>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</si>
  <si>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</si>
  <si>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</si>
  <si>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</si>
  <si>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</si>
  <si>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</si>
  <si>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</si>
  <si>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</si>
  <si>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</si>
  <si>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</si>
  <si>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</si>
  <si>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</si>
  <si>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</si>
  <si>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</si>
  <si>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</si>
  <si>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</si>
  <si>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</si>
  <si>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</si>
  <si>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</si>
  <si>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</si>
  <si>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</si>
  <si>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</si>
  <si>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</si>
  <si>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</si>
  <si>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</si>
  <si>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</si>
  <si>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</si>
  <si>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</si>
  <si>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</si>
  <si>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</si>
  <si>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</si>
  <si>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</si>
  <si>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</si>
  <si>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</si>
  <si>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</si>
  <si>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</si>
  <si>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</si>
  <si>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</si>
  <si>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</si>
  <si>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</si>
  <si>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</si>
  <si>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</si>
  <si>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</si>
  <si>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</si>
  <si>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</si>
  <si>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</si>
  <si>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</si>
  <si>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</si>
  <si>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</si>
  <si>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</si>
  <si>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</si>
  <si>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</si>
  <si>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</si>
  <si>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</si>
  <si>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</si>
  <si>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</si>
  <si>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</si>
  <si>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</si>
  <si>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</si>
  <si>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</si>
  <si>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</si>
  <si>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</si>
  <si>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</si>
  <si>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</si>
  <si>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</si>
  <si>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</si>
  <si>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</si>
  <si>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</si>
  <si>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</si>
  <si>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</si>
  <si>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</si>
  <si>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</si>
  <si>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</si>
  <si>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</si>
  <si>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</si>
  <si>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</si>
  <si>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</si>
  <si>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</si>
  <si>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</si>
  <si>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</si>
  <si>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</si>
  <si>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</si>
  <si>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</si>
  <si>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</si>
  <si>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</si>
  <si>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</si>
  <si>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</si>
  <si>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</si>
  <si>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</si>
  <si>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</si>
  <si>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</si>
  <si>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</si>
  <si>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</si>
  <si>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</si>
  <si>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</si>
  <si>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</si>
  <si>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</si>
  <si>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</si>
  <si>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</si>
  <si>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</si>
  <si>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</si>
  <si>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</si>
  <si>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</si>
  <si>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</si>
  <si>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</si>
  <si>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</si>
  <si>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</si>
  <si>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</si>
  <si>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</si>
  <si>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</si>
  <si>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</si>
  <si>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</si>
  <si>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</si>
  <si>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</si>
  <si>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</si>
  <si>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</si>
  <si>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</si>
  <si>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</si>
  <si>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</si>
  <si>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</si>
  <si>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</si>
  <si>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</si>
  <si>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</si>
  <si>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</si>
  <si>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</si>
  <si>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</si>
  <si>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</si>
  <si>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</si>
  <si>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</si>
  <si>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</si>
  <si>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</si>
  <si>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</si>
  <si>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</si>
  <si>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</si>
  <si>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</si>
  <si>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</si>
  <si>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</si>
  <si>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</si>
  <si>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</si>
  <si>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</si>
  <si>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</si>
  <si>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</si>
  <si>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</si>
  <si>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</si>
  <si>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</si>
  <si>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</si>
  <si>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</si>
  <si>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</si>
  <si>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</si>
  <si>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</si>
  <si>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</si>
  <si>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</si>
  <si>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</si>
  <si>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</si>
  <si>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</si>
  <si>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</si>
  <si>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</si>
  <si>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</si>
  <si>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</si>
  <si>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</si>
  <si>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</si>
  <si>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</si>
  <si>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</si>
  <si>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</si>
  <si>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</si>
  <si>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</si>
  <si>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</si>
  <si>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</si>
  <si>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</si>
  <si>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</si>
  <si>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</si>
  <si>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</si>
  <si>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</si>
  <si>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</si>
  <si>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</si>
  <si>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</si>
  <si>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</si>
  <si>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</si>
  <si>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</si>
  <si>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</si>
  <si>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</si>
  <si>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</si>
  <si>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</si>
  <si>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</si>
  <si>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</si>
  <si>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</si>
  <si>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</si>
  <si>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</si>
  <si>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</si>
  <si>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</si>
  <si>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</si>
  <si>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</si>
  <si>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</si>
  <si>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</si>
  <si>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</si>
  <si>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</si>
  <si>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</si>
  <si>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</si>
  <si>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</si>
  <si>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</si>
  <si>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</si>
  <si>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</si>
  <si>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</si>
  <si>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</si>
  <si>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</si>
  <si>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</si>
  <si>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</si>
  <si>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</si>
  <si>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</si>
  <si>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</si>
  <si>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</si>
  <si>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</si>
  <si>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</si>
  <si>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</si>
  <si>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</si>
  <si>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</si>
  <si>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</si>
  <si>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</si>
  <si>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</si>
  <si>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</si>
  <si>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</si>
  <si>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</si>
  <si>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</si>
  <si>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</si>
  <si>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</si>
  <si>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</si>
  <si>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</si>
  <si>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</si>
  <si>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</si>
  <si>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</si>
  <si>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</si>
  <si>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</si>
  <si>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</si>
  <si>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</si>
  <si>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</si>
  <si>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</si>
  <si>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</si>
  <si>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</si>
  <si>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</si>
  <si>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</si>
  <si>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</si>
  <si>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</si>
  <si>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</si>
  <si>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</si>
  <si>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</si>
  <si>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</si>
  <si>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</si>
  <si>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</si>
  <si>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</si>
  <si>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</si>
  <si>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</si>
  <si>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</si>
  <si>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</si>
  <si>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</si>
  <si>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</si>
  <si>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</si>
  <si>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</si>
  <si>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</si>
  <si>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</si>
  <si>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</si>
  <si>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</si>
  <si>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</si>
  <si>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</si>
  <si>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</si>
  <si>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</si>
  <si>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</si>
  <si>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</si>
  <si>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</si>
  <si>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</si>
  <si>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</si>
  <si>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</si>
  <si>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</si>
  <si>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</si>
  <si>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</si>
  <si>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</si>
  <si>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</si>
  <si>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</si>
  <si>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</si>
  <si>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</si>
  <si>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</si>
  <si>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</si>
  <si>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</si>
  <si>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</si>
  <si>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</si>
  <si>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</si>
  <si>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</si>
  <si>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</si>
  <si>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</si>
  <si>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</si>
  <si>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</si>
  <si>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</si>
  <si>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</si>
  <si>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</si>
  <si>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</si>
  <si>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</si>
  <si>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</si>
  <si>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</si>
  <si>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</si>
  <si>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</si>
  <si>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</si>
  <si>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</si>
  <si>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</si>
  <si>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</si>
  <si>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</si>
  <si>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</si>
  <si>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</si>
  <si>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</si>
  <si>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</si>
  <si>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</si>
  <si>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</si>
  <si>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</si>
  <si>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</si>
  <si>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</si>
  <si>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</si>
  <si>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</si>
  <si>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</si>
  <si>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</si>
  <si>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</si>
  <si>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</si>
  <si>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</si>
  <si>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</si>
  <si>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</si>
  <si>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</si>
  <si>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</si>
  <si>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</si>
  <si>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</si>
  <si>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</si>
  <si>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</si>
  <si>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</si>
  <si>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</si>
  <si>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</si>
  <si>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</si>
  <si>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</si>
  <si>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</si>
  <si>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</si>
  <si>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</si>
  <si>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</si>
  <si>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</si>
  <si>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</si>
  <si>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</si>
  <si>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</si>
  <si>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</si>
  <si>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</si>
  <si>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</si>
  <si>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</si>
  <si>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</si>
  <si>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</si>
  <si>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</si>
  <si>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</si>
  <si>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</si>
  <si>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</si>
  <si>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</si>
  <si>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</si>
  <si>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</si>
  <si>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</si>
  <si>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</si>
  <si>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</si>
  <si>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</si>
  <si>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</si>
  <si>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</si>
  <si>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</si>
  <si>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</si>
  <si>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</si>
  <si>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</si>
  <si>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</si>
  <si>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</si>
  <si>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</si>
  <si>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</si>
  <si>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</si>
  <si>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</si>
  <si>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</si>
  <si>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</si>
  <si>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</si>
  <si>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</si>
  <si>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</si>
  <si>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</si>
  <si>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</si>
  <si>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</si>
  <si>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</si>
  <si>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</si>
  <si>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</si>
  <si>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</si>
  <si>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</si>
  <si>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</si>
  <si>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</si>
  <si>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</si>
  <si>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</si>
  <si>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</si>
  <si>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</si>
  <si>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</si>
  <si>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</si>
  <si>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</si>
  <si>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</si>
  <si>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</si>
  <si>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</si>
  <si>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</si>
  <si>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</si>
  <si>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</si>
  <si>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</si>
  <si>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</si>
  <si>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</si>
  <si>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</si>
  <si>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</si>
  <si>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</si>
  <si>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</si>
  <si>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</si>
  <si>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</si>
  <si>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</si>
  <si>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</si>
  <si>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</si>
  <si>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</si>
  <si>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</si>
  <si>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</si>
  <si>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</si>
  <si>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</si>
  <si>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</si>
  <si>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</si>
  <si>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</si>
  <si>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</si>
  <si>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</si>
  <si>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</si>
  <si>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</si>
  <si>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</si>
  <si>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</si>
  <si>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</si>
  <si>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</si>
  <si>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</si>
  <si>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</si>
  <si>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</si>
  <si>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</si>
  <si>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</si>
  <si>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</si>
  <si>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</si>
  <si>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</si>
  <si>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</si>
  <si>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</si>
  <si>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</si>
  <si>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</si>
  <si>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</si>
  <si>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</si>
  <si>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</si>
  <si>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</si>
  <si>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</si>
  <si>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</si>
  <si>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</si>
  <si>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</si>
  <si>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</si>
  <si>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</si>
  <si>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</si>
  <si>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</si>
  <si>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</si>
  <si>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</si>
  <si>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</si>
  <si>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</si>
  <si>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</si>
  <si>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</si>
  <si>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</si>
  <si>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</si>
  <si>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</si>
  <si>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</si>
  <si>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</si>
  <si>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</si>
  <si>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</si>
  <si>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</si>
  <si>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</si>
  <si>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</si>
  <si>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</si>
  <si>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</si>
  <si>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</si>
  <si>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</si>
  <si>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</si>
  <si>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</si>
  <si>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</si>
  <si>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</si>
  <si>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</si>
  <si>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</si>
  <si>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</si>
  <si>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</si>
  <si>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</si>
  <si>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</si>
  <si>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</si>
  <si>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</si>
  <si>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</si>
  <si>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</si>
  <si>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</si>
  <si>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</si>
  <si>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</si>
  <si>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</si>
  <si>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</si>
  <si>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</si>
  <si>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</si>
  <si>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</si>
  <si>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</si>
  <si>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</si>
  <si>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</si>
  <si>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</si>
  <si>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</si>
  <si>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</si>
  <si>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</si>
  <si>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</si>
  <si>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</si>
  <si>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</si>
  <si>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</si>
  <si>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</si>
  <si>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</si>
  <si>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</si>
  <si>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</si>
  <si>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</si>
  <si>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</si>
  <si>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</si>
  <si>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</si>
  <si>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</si>
  <si>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</si>
  <si>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</si>
  <si>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</si>
  <si>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</si>
  <si>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</si>
  <si>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</si>
  <si>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</si>
  <si>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</si>
  <si>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</si>
  <si>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</si>
  <si>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</si>
  <si>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</si>
  <si>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</si>
  <si>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</si>
  <si>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</si>
  <si>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</si>
  <si>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</si>
  <si>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</si>
  <si>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</si>
  <si>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</si>
  <si>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</si>
  <si>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</si>
  <si>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</si>
  <si>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</si>
  <si>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</si>
  <si>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</si>
  <si>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</si>
  <si>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</si>
  <si>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</si>
  <si>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</si>
  <si>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</si>
  <si>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</si>
  <si>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</si>
  <si>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</si>
  <si>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</si>
  <si>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</si>
  <si>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</si>
  <si>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</si>
  <si>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</si>
  <si>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</si>
  <si>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</si>
  <si>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</si>
  <si>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</si>
  <si>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</si>
  <si>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</si>
  <si>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</si>
  <si>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</si>
  <si>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</si>
  <si>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</si>
  <si>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</si>
  <si>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</si>
  <si>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</si>
  <si>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</si>
  <si>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</si>
  <si>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</si>
  <si>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</si>
  <si>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</si>
  <si>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</si>
  <si>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</si>
  <si>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</si>
  <si>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</si>
  <si>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</si>
  <si>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</si>
  <si>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</si>
  <si>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</si>
  <si>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</si>
  <si>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</si>
  <si>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</si>
  <si>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</si>
  <si>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</si>
  <si>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</si>
  <si>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</si>
  <si>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</si>
  <si>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</si>
  <si>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</si>
  <si>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</si>
  <si>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</si>
  <si>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</si>
  <si>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</si>
  <si>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</si>
  <si>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</si>
  <si>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</si>
  <si>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</si>
  <si>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</si>
  <si>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</si>
  <si>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</si>
  <si>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</si>
  <si>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</si>
  <si>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</si>
  <si>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</si>
  <si>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</si>
  <si>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</si>
  <si>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</si>
  <si>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</si>
  <si>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</si>
  <si>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</si>
  <si>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</si>
  <si>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</si>
  <si>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</si>
  <si>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</si>
  <si>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</si>
  <si>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</si>
  <si>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</si>
  <si>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</si>
  <si>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</si>
  <si>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</si>
  <si>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</si>
  <si>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</si>
  <si>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</si>
  <si>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</si>
  <si>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</si>
  <si>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</si>
  <si>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</si>
  <si>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</si>
  <si>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</si>
  <si>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</si>
  <si>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</si>
  <si>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</si>
  <si>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</si>
  <si>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</si>
  <si>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</si>
  <si>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</si>
  <si>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</si>
  <si>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</si>
  <si>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</si>
  <si>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</si>
  <si>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</si>
  <si>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</si>
  <si>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</si>
  <si>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</si>
  <si>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</si>
  <si>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</si>
  <si>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</si>
  <si>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</si>
  <si>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</si>
  <si>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</si>
  <si>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</si>
  <si>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</si>
  <si>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</si>
  <si>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</si>
  <si>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</si>
  <si>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</si>
  <si>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</si>
  <si>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</si>
  <si>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</si>
  <si>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</si>
  <si>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</si>
  <si>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</si>
  <si>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</si>
  <si>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</si>
  <si>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</si>
  <si>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</si>
  <si>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</si>
  <si>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</si>
  <si>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</si>
  <si>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</si>
  <si>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</si>
  <si>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</si>
  <si>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</si>
  <si>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</si>
  <si>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</si>
  <si>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</si>
  <si>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</si>
  <si>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</si>
  <si>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</si>
  <si>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</si>
  <si>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</si>
  <si>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</si>
  <si>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</si>
  <si>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</si>
  <si>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</si>
  <si>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</si>
  <si>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</si>
  <si>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</si>
  <si>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</si>
  <si>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</si>
  <si>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</si>
  <si>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</si>
  <si>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</si>
  <si>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</si>
  <si>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</si>
  <si>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</si>
  <si>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</si>
  <si>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</si>
  <si>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</si>
  <si>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</si>
  <si>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</si>
  <si>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</si>
  <si>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</si>
  <si>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</si>
  <si>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</si>
  <si>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</si>
  <si>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</si>
  <si>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</si>
  <si>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</si>
  <si>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</si>
  <si>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</si>
  <si>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</si>
  <si>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</si>
  <si>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</si>
  <si>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</si>
  <si>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</si>
  <si>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</si>
  <si>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</si>
  <si>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</si>
  <si>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</si>
  <si>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</si>
  <si>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</si>
  <si>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</si>
  <si>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</si>
  <si>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</si>
  <si>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</si>
  <si>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</si>
  <si>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</si>
  <si>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</si>
  <si>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</si>
  <si>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</si>
  <si>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</si>
  <si>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</si>
  <si>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</si>
  <si>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</si>
  <si>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</si>
  <si>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</si>
  <si>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</si>
  <si>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</si>
  <si>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</si>
  <si>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</si>
  <si>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</si>
  <si>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</si>
  <si>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</si>
  <si>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</si>
  <si>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</si>
  <si>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</si>
  <si>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</si>
  <si>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</si>
  <si>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</si>
  <si>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</si>
  <si>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</si>
  <si>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</si>
  <si>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</si>
  <si>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</si>
  <si>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</si>
  <si>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</si>
  <si>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</si>
  <si>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</si>
  <si>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</si>
  <si>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</si>
  <si>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</si>
  <si>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</si>
  <si>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</si>
  <si>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</si>
  <si>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</si>
  <si>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</si>
  <si>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</si>
  <si>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</si>
  <si>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</si>
  <si>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</si>
  <si>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</si>
  <si>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</si>
  <si>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</si>
  <si>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</si>
  <si>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</si>
  <si>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</si>
  <si>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</si>
  <si>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</si>
  <si>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</si>
  <si>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</si>
  <si>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</si>
  <si>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</si>
  <si>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</si>
  <si>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</si>
  <si>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</si>
  <si>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</si>
  <si>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</si>
  <si>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</si>
  <si>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</si>
  <si>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</si>
  <si>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</si>
  <si>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</si>
  <si>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</si>
  <si>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</si>
  <si>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</si>
  <si>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</si>
  <si>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</si>
  <si>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</si>
  <si>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</si>
  <si>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</si>
  <si>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</si>
  <si>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</si>
  <si>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</si>
  <si>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</si>
  <si>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</si>
  <si>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</si>
  <si>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</si>
  <si>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</si>
  <si>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</si>
  <si>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</si>
  <si>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</si>
  <si>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</si>
  <si>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</si>
  <si>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</si>
  <si>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</si>
  <si>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</si>
  <si>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</si>
  <si>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</si>
  <si>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</si>
  <si>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</si>
  <si>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</si>
  <si>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</si>
  <si>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</si>
  <si>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</si>
  <si>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</si>
  <si>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</si>
  <si>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</si>
  <si>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</si>
  <si>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</si>
  <si>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</si>
  <si>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</si>
  <si>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</si>
  <si>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</si>
  <si>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</si>
  <si>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</si>
  <si>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</si>
  <si>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</si>
  <si>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</si>
  <si>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</si>
  <si>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</si>
  <si>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</si>
  <si>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</si>
  <si>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</si>
  <si>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</si>
  <si>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</si>
  <si>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</si>
  <si>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</si>
  <si>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</si>
  <si>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</si>
  <si>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</si>
  <si>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</si>
  <si>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</si>
  <si>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</si>
  <si>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</si>
  <si>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</si>
  <si>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</si>
  <si>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</si>
  <si>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</si>
  <si>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</si>
  <si>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</si>
  <si>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</si>
  <si>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</si>
  <si>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</si>
  <si>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</si>
  <si>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</si>
  <si>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</si>
  <si>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</si>
  <si>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</si>
  <si>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</si>
  <si>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</si>
  <si>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</si>
  <si>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</si>
  <si>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</si>
  <si>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</si>
  <si>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</si>
  <si>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</si>
  <si>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</si>
  <si>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</si>
  <si>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</si>
  <si>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</si>
  <si>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</si>
  <si>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</si>
  <si>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</si>
  <si>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</si>
  <si>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</si>
  <si>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</si>
  <si>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</si>
  <si>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</si>
  <si>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</si>
  <si>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</si>
  <si>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</si>
  <si>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</si>
  <si>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</si>
  <si>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</si>
  <si>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</si>
  <si>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</si>
  <si>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</si>
  <si>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</si>
  <si>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</si>
  <si>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</si>
  <si>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</si>
  <si>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</si>
  <si>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</si>
  <si>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</si>
  <si>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</si>
  <si>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</si>
  <si>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</si>
  <si>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</si>
  <si>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</si>
  <si>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</si>
  <si>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</si>
  <si>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</si>
  <si>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</si>
  <si>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</si>
  <si>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</si>
  <si>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</si>
  <si>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</si>
  <si>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</si>
  <si>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</si>
  <si>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</si>
  <si>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</si>
  <si>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</si>
  <si>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</si>
  <si>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</si>
  <si>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</si>
  <si>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</si>
  <si>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</si>
  <si>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</si>
  <si>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</si>
  <si>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</si>
  <si>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</si>
  <si>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</si>
  <si>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</si>
  <si>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</si>
  <si>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</si>
  <si>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</si>
  <si>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</si>
  <si>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</si>
  <si>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</si>
  <si>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</si>
  <si>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</si>
  <si>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</si>
  <si>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</si>
  <si>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</si>
  <si>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</si>
  <si>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</si>
  <si>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</si>
  <si>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</si>
  <si>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</si>
  <si>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</si>
  <si>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</si>
  <si>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</si>
  <si>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</si>
  <si>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</si>
  <si>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</si>
  <si>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</si>
  <si>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</si>
  <si>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</si>
  <si>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</si>
  <si>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</si>
  <si>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</si>
  <si>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</si>
  <si>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</si>
  <si>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</si>
  <si>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</si>
  <si>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</si>
  <si>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</si>
  <si>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</si>
  <si>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</si>
  <si>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</si>
  <si>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</si>
  <si>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</si>
  <si>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</si>
  <si>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</si>
  <si>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</si>
  <si>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</si>
  <si>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</si>
  <si>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</si>
  <si>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</si>
  <si>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</si>
  <si>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</si>
  <si>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</si>
  <si>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</si>
  <si>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</si>
  <si>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</si>
  <si>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</si>
  <si>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</si>
  <si>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</si>
  <si>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</si>
  <si>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</si>
  <si>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</si>
  <si>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</si>
  <si>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</si>
  <si>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</si>
  <si>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</si>
  <si>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</si>
  <si>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</si>
  <si>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</si>
  <si>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</si>
  <si>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</si>
  <si>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</si>
  <si>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</si>
  <si>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</si>
  <si>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</si>
  <si>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</si>
  <si>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</si>
  <si>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</si>
  <si>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</si>
  <si>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</si>
  <si>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</si>
  <si>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</si>
  <si>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</si>
  <si>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</si>
  <si>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</si>
  <si>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</si>
  <si>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</si>
  <si>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</si>
  <si>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</si>
  <si>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</si>
  <si>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</si>
  <si>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</si>
  <si>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</si>
  <si>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</si>
  <si>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</si>
  <si>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</si>
  <si>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</si>
  <si>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</si>
  <si>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</si>
  <si>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</si>
  <si>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</si>
  <si>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</si>
  <si>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</si>
  <si>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</si>
  <si>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</si>
  <si>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</si>
  <si>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</si>
  <si>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</si>
  <si>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</si>
  <si>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</si>
  <si>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</si>
  <si>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</si>
  <si>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</si>
  <si>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</si>
  <si>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</si>
  <si>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</si>
  <si>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</si>
  <si>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</si>
  <si>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</si>
  <si>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</si>
  <si>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</si>
  <si>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</si>
  <si>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</si>
  <si>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</si>
  <si>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</si>
  <si>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</si>
  <si>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</si>
  <si>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</si>
  <si>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</si>
  <si>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</si>
  <si>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</si>
  <si>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</si>
  <si>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</si>
  <si>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</si>
  <si>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</si>
  <si>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</si>
  <si>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</si>
  <si>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</si>
  <si>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</si>
  <si>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</si>
  <si>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</si>
  <si>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</si>
  <si>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</si>
  <si>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</si>
  <si>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</si>
  <si>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</si>
  <si>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</si>
  <si>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</si>
  <si>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</si>
  <si>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</si>
  <si>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</si>
  <si>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</si>
  <si>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</si>
  <si>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</si>
  <si>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</si>
  <si>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</si>
  <si>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</si>
  <si>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</si>
  <si>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</si>
  <si>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</si>
  <si>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</si>
  <si>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</si>
  <si>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</si>
  <si>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</si>
  <si>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</si>
  <si>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</si>
  <si>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</si>
  <si>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</si>
  <si>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</si>
  <si>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</si>
  <si>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</si>
  <si>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</si>
  <si>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</si>
  <si>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</si>
  <si>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</si>
  <si>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</si>
  <si>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</si>
  <si>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</si>
  <si>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</si>
  <si>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</si>
  <si>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</si>
  <si>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</si>
  <si>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</si>
  <si>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</si>
  <si>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</si>
  <si>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</si>
  <si>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</si>
  <si>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</si>
  <si>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</si>
  <si>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</si>
  <si>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</si>
  <si>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</si>
  <si>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</si>
  <si>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</si>
  <si>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</si>
  <si>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</si>
  <si>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</si>
  <si>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</si>
  <si>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</si>
  <si>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</si>
  <si>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</si>
  <si>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</si>
  <si>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</si>
  <si>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</si>
  <si>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</si>
  <si>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</si>
  <si>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</si>
  <si>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</si>
  <si>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</si>
  <si>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</si>
  <si>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</si>
  <si>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</si>
  <si>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</si>
  <si>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</si>
  <si>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</si>
  <si>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</si>
  <si>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</si>
  <si>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</si>
  <si>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</si>
  <si>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</si>
  <si>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</si>
  <si>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</si>
  <si>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</si>
  <si>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</si>
  <si>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</si>
  <si>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</si>
  <si>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</si>
  <si>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</si>
  <si>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</si>
  <si>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</si>
  <si>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</si>
  <si>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</si>
  <si>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</si>
  <si>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</si>
  <si>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</si>
  <si>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</si>
  <si>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</si>
  <si>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</si>
  <si>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</si>
  <si>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</si>
  <si>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</si>
  <si>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</si>
  <si>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</si>
  <si>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</si>
  <si>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</si>
  <si>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</si>
  <si>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</si>
  <si>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</si>
  <si>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</si>
  <si>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</si>
  <si>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</si>
  <si>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</si>
  <si>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</si>
  <si>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</si>
  <si>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</si>
  <si>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</si>
  <si>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</si>
  <si>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</si>
  <si>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</si>
  <si>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</si>
  <si>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</si>
  <si>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</si>
  <si>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</si>
  <si>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</si>
  <si>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</si>
  <si>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</si>
  <si>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</si>
  <si>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</si>
  <si>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</si>
  <si>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</si>
  <si>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</si>
  <si>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</si>
  <si>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</si>
  <si>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</si>
  <si>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</si>
  <si>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</si>
  <si>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</si>
  <si>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</si>
  <si>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</si>
  <si>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</si>
  <si>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</si>
  <si>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</si>
  <si>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</si>
  <si>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</si>
  <si>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</si>
  <si>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</si>
  <si>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</si>
  <si>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</si>
  <si>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</si>
  <si>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</si>
  <si>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</si>
  <si>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</si>
  <si>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</si>
  <si>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</si>
  <si>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</si>
  <si>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</si>
  <si>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</si>
  <si>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</si>
  <si>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</si>
  <si>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</si>
  <si>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</si>
  <si>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</si>
  <si>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</si>
  <si>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</si>
  <si>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</si>
  <si>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</si>
  <si>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</si>
  <si>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</si>
  <si>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</si>
  <si>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</si>
  <si>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</si>
  <si>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</si>
  <si>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</si>
  <si>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</si>
  <si>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</si>
  <si>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</si>
  <si>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</si>
  <si>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</si>
  <si>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</si>
  <si>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</si>
  <si>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</si>
  <si>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</si>
  <si>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</si>
  <si>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</si>
  <si>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</si>
  <si>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</si>
  <si>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</si>
  <si>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</si>
  <si>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</si>
  <si>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</si>
  <si>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</si>
  <si>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</si>
  <si>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</si>
  <si>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</si>
  <si>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</si>
  <si>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</si>
  <si>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</si>
  <si>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</si>
  <si>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</si>
  <si>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</si>
  <si>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</si>
  <si>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</si>
  <si>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</si>
  <si>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</si>
  <si>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</si>
  <si>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</si>
  <si>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</si>
  <si>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</si>
  <si>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</si>
  <si>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</si>
  <si>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</si>
  <si>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</si>
  <si>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</si>
  <si>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</si>
  <si>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</si>
  <si>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</si>
  <si>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</si>
  <si>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</si>
  <si>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</si>
  <si>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</si>
  <si>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</si>
  <si>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</si>
  <si>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</si>
  <si>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</si>
  <si>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</si>
  <si>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</si>
  <si>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</si>
  <si>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</si>
  <si>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</si>
  <si>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</si>
  <si>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</si>
  <si>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</si>
  <si>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</si>
  <si>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</si>
  <si>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</si>
  <si>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</si>
  <si>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</si>
  <si>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</si>
  <si>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</si>
  <si>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</si>
  <si>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</si>
  <si>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</si>
  <si>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</si>
  <si>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</si>
  <si>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</si>
  <si>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</si>
  <si>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</si>
  <si>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</si>
  <si>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</si>
  <si>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</si>
  <si>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</si>
  <si>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</si>
  <si>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</si>
  <si>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</si>
  <si>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</si>
  <si>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</si>
  <si>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</si>
  <si>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</si>
  <si>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</si>
  <si>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</si>
  <si>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</si>
  <si>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</si>
  <si>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</si>
  <si>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</si>
  <si>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</si>
  <si>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</si>
  <si>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</si>
  <si>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</si>
  <si>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</si>
  <si>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</si>
  <si>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</si>
  <si>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</si>
  <si>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</si>
  <si>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</si>
  <si>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</si>
  <si>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</si>
  <si>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</si>
  <si>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</si>
  <si>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</si>
  <si>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</si>
  <si>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</si>
  <si>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</si>
  <si>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</si>
  <si>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</si>
  <si>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</si>
  <si>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</si>
  <si>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</si>
  <si>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</si>
  <si>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</si>
  <si>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</si>
  <si>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</si>
  <si>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</si>
  <si>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</si>
  <si>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</si>
  <si>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</si>
  <si>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</si>
  <si>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</si>
  <si>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</si>
  <si>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</si>
  <si>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</si>
  <si>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</si>
  <si>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</si>
  <si>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</si>
  <si>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</si>
  <si>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</si>
  <si>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</si>
  <si>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</si>
  <si>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</si>
  <si>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</si>
  <si>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</si>
  <si>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</si>
  <si>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</si>
  <si>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</si>
  <si>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</si>
  <si>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</si>
  <si>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</si>
  <si>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</si>
  <si>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</si>
  <si>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</si>
  <si>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</si>
  <si>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</si>
  <si>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</si>
  <si>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</si>
  <si>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</si>
  <si>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</si>
  <si>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</si>
  <si>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</si>
  <si>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</si>
  <si>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</si>
  <si>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</si>
  <si>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</si>
  <si>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</si>
  <si>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</si>
  <si>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</si>
  <si>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</si>
  <si>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</si>
  <si>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</si>
  <si>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</si>
  <si>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</si>
  <si>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</si>
  <si>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</si>
  <si>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</si>
  <si>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</si>
  <si>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</si>
  <si>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</si>
  <si>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</si>
  <si>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</si>
  <si>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</si>
  <si>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</si>
  <si>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</si>
  <si>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</si>
  <si>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</si>
  <si>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</si>
  <si>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</si>
  <si>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</si>
  <si>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</si>
  <si>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</si>
  <si>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</si>
  <si>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</si>
  <si>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</si>
  <si>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</si>
  <si>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</si>
  <si>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</si>
  <si>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</si>
  <si>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</si>
  <si>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</si>
  <si>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</si>
  <si>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</si>
  <si>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</si>
  <si>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</si>
  <si>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</si>
  <si>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</si>
  <si>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</si>
  <si>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</si>
  <si>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</si>
  <si>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</si>
  <si>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</si>
  <si>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</si>
  <si>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</si>
  <si>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</si>
  <si>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</si>
  <si>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</si>
  <si>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</si>
  <si>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</si>
  <si>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</si>
  <si>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</si>
  <si>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</si>
  <si>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</si>
  <si>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</si>
  <si>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</si>
  <si>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</si>
  <si>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</si>
  <si>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</si>
  <si>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</si>
  <si>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</si>
  <si>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</si>
  <si>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</si>
  <si>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</si>
  <si>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</si>
  <si>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</si>
  <si>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</si>
  <si>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</si>
  <si>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</si>
  <si>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</si>
  <si>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</si>
  <si>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</si>
  <si>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</si>
  <si>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</si>
  <si>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</si>
  <si>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</si>
  <si>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</si>
  <si>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</si>
  <si>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</si>
  <si>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</si>
  <si>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</si>
  <si>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</si>
  <si>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</si>
  <si>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</si>
  <si>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</si>
  <si>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</si>
  <si>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</si>
  <si>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</si>
  <si>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</si>
  <si>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</si>
  <si>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</si>
  <si>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</si>
  <si>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</si>
  <si>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</si>
  <si>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</si>
  <si>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</si>
  <si>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</si>
  <si>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</si>
  <si>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</si>
  <si>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</si>
  <si>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</si>
  <si>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</si>
  <si>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</si>
  <si>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</si>
  <si>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</si>
  <si>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</si>
  <si>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</si>
  <si>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</si>
  <si>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</si>
  <si>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</si>
  <si>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</si>
  <si>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</si>
  <si>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</si>
  <si>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</si>
  <si>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</si>
  <si>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</si>
  <si>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</si>
  <si>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</si>
  <si>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</si>
  <si>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</si>
  <si>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</si>
  <si>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</si>
  <si>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</si>
  <si>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</si>
  <si>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</si>
  <si>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</si>
  <si>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</si>
  <si>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</si>
  <si>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</si>
  <si>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</si>
  <si>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</si>
  <si>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</si>
  <si>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</si>
  <si>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</si>
  <si>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</si>
  <si>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</si>
  <si>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</si>
  <si>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</si>
  <si>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</si>
  <si>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</si>
  <si>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</si>
  <si>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</si>
  <si>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</si>
  <si>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</si>
  <si>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</si>
  <si>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</si>
  <si>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</si>
  <si>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</si>
  <si>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</si>
  <si>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</si>
  <si>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</si>
  <si>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</si>
  <si>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</si>
  <si>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</si>
  <si>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</si>
  <si>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</si>
  <si>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</si>
  <si>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</si>
  <si>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</si>
  <si>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</si>
  <si>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</si>
  <si>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</si>
  <si>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</si>
  <si>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</si>
  <si>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</si>
  <si>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</si>
  <si>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</si>
  <si>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</si>
  <si>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</si>
  <si>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</si>
  <si>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</si>
  <si>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</si>
  <si>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</si>
  <si>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</si>
  <si>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</si>
  <si>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</si>
  <si>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</si>
  <si>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</si>
  <si>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</si>
  <si>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</si>
  <si>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</si>
  <si>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</si>
  <si>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</si>
  <si>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</si>
  <si>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</si>
  <si>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</si>
  <si>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</si>
  <si>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</si>
  <si>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</si>
  <si>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</si>
  <si>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</si>
  <si>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</si>
  <si>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</si>
  <si>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</si>
  <si>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</si>
  <si>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</si>
  <si>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</si>
  <si>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</si>
  <si>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</si>
  <si>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</si>
  <si>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</si>
  <si>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</si>
  <si>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</si>
  <si>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</si>
  <si>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</si>
  <si>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</si>
  <si>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</si>
  <si>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</si>
  <si>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</si>
  <si>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</si>
  <si>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</si>
  <si>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</si>
  <si>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</si>
  <si>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</si>
  <si>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</si>
  <si>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</si>
  <si>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</si>
  <si>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</si>
  <si>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</si>
  <si>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</si>
  <si>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</si>
  <si>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</si>
  <si>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</si>
  <si>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</si>
  <si>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</si>
  <si>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</si>
  <si>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</si>
  <si>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</si>
  <si>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</si>
  <si>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</si>
  <si>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</si>
  <si>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</si>
  <si>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</si>
  <si>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</si>
  <si>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</si>
  <si>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</si>
  <si>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</si>
  <si>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</si>
  <si>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</si>
  <si>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</si>
  <si>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</si>
  <si>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</si>
  <si>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</si>
  <si>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</si>
  <si>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</si>
  <si>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</si>
  <si>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</si>
  <si>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</si>
  <si>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</si>
  <si>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</si>
  <si>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</si>
  <si>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</si>
  <si>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</si>
  <si>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</si>
  <si>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</si>
  <si>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</si>
  <si>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</si>
  <si>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</si>
  <si>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</si>
  <si>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</si>
  <si>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</si>
  <si>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</si>
  <si>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</si>
  <si>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</si>
  <si>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</si>
  <si>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</si>
  <si>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</si>
  <si>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</si>
  <si>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</si>
  <si>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</si>
  <si>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</si>
  <si>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</si>
  <si>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</si>
  <si>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</si>
  <si>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</si>
  <si>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</si>
  <si>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</si>
  <si>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</si>
  <si>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</si>
  <si>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</si>
  <si>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</si>
  <si>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</si>
  <si>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</si>
  <si>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</si>
  <si>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</si>
  <si>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</si>
  <si>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</si>
  <si>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</si>
  <si>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</si>
  <si>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</si>
  <si>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</si>
  <si>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</si>
  <si>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</si>
  <si>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</si>
  <si>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</si>
  <si>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</si>
  <si>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</si>
  <si>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</si>
  <si>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</si>
  <si>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</si>
  <si>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</si>
  <si>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</si>
  <si>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</si>
  <si>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</si>
  <si>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</si>
  <si>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</si>
  <si>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</si>
  <si>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</si>
  <si>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</si>
  <si>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</si>
  <si>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</si>
  <si>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</si>
  <si>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</si>
  <si>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</si>
  <si>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</si>
  <si>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</si>
  <si>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</si>
  <si>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</si>
  <si>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</si>
  <si>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</si>
  <si>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</si>
  <si>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</si>
  <si>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</si>
  <si>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</si>
  <si>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</si>
  <si>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</si>
  <si>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</si>
  <si>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</si>
  <si>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</si>
  <si>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</si>
  <si>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</si>
  <si>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</si>
  <si>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</si>
  <si>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</si>
  <si>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</si>
  <si>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</si>
  <si>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</si>
  <si>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</si>
  <si>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</si>
  <si>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</si>
  <si>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</si>
  <si>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</si>
  <si>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</si>
  <si>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</si>
  <si>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</si>
  <si>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</si>
  <si>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</si>
  <si>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</si>
  <si>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</si>
  <si>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</si>
  <si>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</si>
  <si>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</si>
  <si>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</si>
  <si>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</si>
  <si>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</si>
  <si>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</si>
  <si>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</si>
  <si>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</si>
  <si>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</si>
  <si>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</si>
  <si>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</si>
  <si>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</si>
  <si>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</si>
  <si>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</si>
  <si>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</si>
  <si>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</si>
  <si>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</si>
  <si>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</si>
  <si>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</si>
  <si>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</si>
  <si>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</si>
  <si>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</si>
  <si>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</si>
  <si>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</si>
  <si>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</si>
  <si>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</si>
  <si>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</si>
  <si>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</si>
  <si>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</si>
  <si>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</si>
  <si>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</si>
  <si>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</si>
  <si>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</si>
  <si>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</si>
  <si>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</si>
  <si>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</si>
  <si>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</si>
  <si>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</si>
  <si>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</si>
  <si>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</si>
  <si>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</si>
  <si>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</si>
  <si>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</si>
  <si>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</si>
  <si>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</si>
  <si>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</si>
  <si>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</si>
  <si>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</si>
  <si>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</si>
  <si>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</si>
  <si>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</si>
  <si>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</si>
  <si>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</si>
  <si>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</si>
  <si>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</si>
  <si>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</si>
  <si>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</si>
  <si>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</si>
  <si>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</si>
  <si>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</si>
  <si>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</si>
  <si>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</si>
  <si>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</si>
  <si>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</si>
  <si>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</si>
  <si>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</si>
  <si>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</si>
  <si>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</si>
  <si>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</si>
  <si>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</si>
  <si>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</si>
  <si>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</si>
  <si>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</si>
  <si>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</si>
  <si>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</si>
  <si>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</si>
  <si>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</si>
  <si>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</si>
  <si>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</si>
  <si>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</si>
  <si>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</si>
  <si>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</si>
  <si>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</si>
  <si>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</si>
  <si>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</si>
  <si>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</si>
  <si>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</si>
  <si>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</si>
  <si>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</si>
  <si>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</si>
  <si>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</si>
  <si>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</si>
  <si>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</si>
  <si>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</si>
  <si>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</si>
  <si>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</si>
  <si>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</si>
  <si>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</si>
  <si>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</si>
  <si>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</si>
  <si>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</si>
  <si>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</si>
  <si>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</si>
  <si>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</si>
  <si>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</si>
  <si>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</si>
  <si>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</si>
  <si>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</si>
  <si>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</si>
  <si>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</si>
  <si>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</si>
  <si>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</si>
  <si>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</si>
  <si>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</si>
  <si>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</si>
  <si>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</si>
  <si>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</si>
  <si>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</si>
  <si>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</si>
  <si>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</si>
  <si>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</si>
  <si>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</si>
  <si>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</si>
  <si>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</si>
  <si>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</si>
  <si>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</si>
  <si>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</si>
  <si>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</si>
  <si>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</si>
  <si>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</si>
  <si>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</si>
  <si>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</si>
  <si>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</si>
  <si>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</si>
  <si>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</si>
  <si>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</si>
  <si>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</si>
  <si>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</si>
  <si>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</si>
  <si>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</si>
  <si>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</si>
  <si>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</si>
  <si>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</si>
  <si>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</si>
  <si>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</si>
  <si>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</si>
  <si>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</si>
  <si>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</si>
  <si>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</si>
  <si>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</si>
  <si>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</si>
  <si>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</si>
  <si>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</si>
  <si>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</si>
  <si>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</si>
  <si>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</si>
  <si>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</si>
  <si>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</si>
  <si>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</si>
  <si>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</si>
  <si>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</si>
  <si>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</si>
  <si>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</si>
  <si>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</si>
  <si>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</si>
  <si>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</si>
  <si>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</si>
  <si>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</si>
  <si>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</si>
  <si>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</si>
  <si>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</si>
  <si>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</si>
  <si>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</si>
  <si>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</si>
  <si>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</si>
  <si>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</si>
  <si>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</si>
  <si>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</si>
  <si>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</si>
  <si>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</si>
  <si>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</si>
  <si>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</si>
  <si>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</si>
  <si>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</si>
  <si>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</si>
  <si>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</si>
  <si>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</si>
  <si>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</si>
  <si>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</si>
  <si>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</si>
  <si>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</si>
  <si>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</si>
  <si>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</si>
  <si>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</si>
  <si>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</si>
  <si>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</si>
  <si>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</si>
  <si>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</si>
  <si>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</si>
  <si>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</si>
  <si>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</si>
  <si>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</si>
  <si>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</si>
  <si>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</si>
  <si>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</si>
  <si>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</si>
  <si>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</si>
  <si>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</si>
  <si>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</si>
  <si>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</si>
  <si>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</si>
  <si>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</si>
  <si>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</si>
  <si>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</si>
  <si>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</si>
  <si>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</si>
  <si>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</si>
  <si>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</si>
  <si>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</si>
  <si>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</si>
  <si>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</si>
  <si>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</si>
  <si>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</si>
  <si>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</si>
  <si>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</si>
  <si>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</si>
  <si>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</si>
  <si>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</si>
  <si>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</si>
  <si>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</si>
  <si>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</si>
  <si>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</si>
  <si>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</si>
  <si>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</si>
  <si>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</si>
  <si>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</si>
  <si>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</si>
  <si>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</si>
  <si>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</si>
  <si>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</si>
  <si>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</si>
  <si>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</si>
  <si>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</si>
  <si>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</si>
  <si>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</si>
  <si>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</si>
  <si>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</si>
  <si>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</si>
  <si>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</si>
  <si>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</si>
  <si>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</si>
  <si>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</si>
  <si>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</si>
  <si>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</si>
  <si>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</si>
  <si>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</si>
  <si>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</si>
  <si>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</si>
  <si>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</si>
  <si>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</si>
  <si>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</si>
  <si>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</si>
  <si>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</si>
  <si>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</si>
  <si>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</si>
  <si>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</si>
  <si>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</si>
  <si>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</si>
  <si>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</si>
  <si>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</si>
  <si>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</si>
  <si>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</si>
  <si>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</si>
  <si>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</si>
  <si>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</si>
  <si>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</si>
  <si>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</si>
  <si>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</si>
  <si>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</si>
  <si>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</si>
  <si>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</si>
  <si>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</si>
  <si>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</si>
  <si>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</si>
  <si>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</si>
  <si>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</si>
  <si>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</si>
  <si>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</si>
  <si>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</si>
  <si>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</si>
  <si>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</si>
  <si>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</si>
  <si>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</si>
  <si>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</si>
  <si>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</si>
  <si>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</si>
  <si>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</si>
  <si>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</si>
  <si>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</si>
  <si>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</si>
  <si>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</si>
  <si>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</si>
  <si>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</si>
  <si>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</si>
  <si>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</si>
  <si>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</si>
  <si>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</si>
  <si>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</si>
  <si>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</si>
  <si>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</si>
  <si>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</si>
  <si>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</si>
  <si>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</si>
  <si>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</si>
  <si>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</si>
  <si>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</si>
  <si>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</si>
  <si>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</si>
  <si>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</si>
  <si>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</si>
  <si>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</si>
  <si>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</si>
  <si>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</si>
  <si>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</si>
  <si>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</si>
  <si>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</si>
  <si>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</si>
  <si>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</si>
  <si>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</si>
  <si>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</si>
  <si>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</si>
  <si>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</si>
  <si>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</si>
  <si>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</si>
  <si>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</si>
  <si>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</si>
  <si>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</si>
  <si>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</si>
  <si>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</si>
  <si>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</si>
  <si>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</si>
  <si>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</si>
  <si>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</si>
  <si>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</si>
  <si>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</si>
  <si>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</si>
  <si>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</si>
  <si>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</si>
  <si>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</si>
  <si>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</si>
  <si>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</si>
  <si>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</si>
  <si>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</si>
  <si>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</si>
  <si>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</si>
  <si>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</si>
  <si>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</si>
  <si>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</si>
  <si>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</si>
  <si>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</si>
  <si>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</si>
  <si>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</si>
  <si>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</si>
  <si>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</si>
  <si>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</si>
  <si>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</si>
  <si>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</si>
  <si>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</si>
  <si>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</si>
  <si>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</si>
  <si>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</si>
  <si>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</si>
  <si>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</si>
  <si>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</si>
  <si>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</si>
  <si>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</si>
  <si>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</si>
  <si>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</si>
  <si>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</si>
  <si>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</si>
  <si>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</si>
  <si>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</si>
  <si>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</si>
  <si>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</si>
  <si>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</si>
  <si>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</si>
  <si>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</si>
  <si>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</si>
  <si>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</si>
  <si>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</si>
  <si>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</si>
  <si>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</si>
  <si>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</si>
  <si>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</si>
  <si>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</si>
  <si>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</si>
  <si>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</si>
  <si>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</si>
  <si>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</si>
  <si>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</si>
  <si>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</si>
  <si>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</si>
  <si>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</si>
  <si>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</si>
  <si>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</si>
  <si>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</si>
  <si>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</si>
  <si>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</si>
  <si>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</si>
  <si>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</si>
  <si>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</si>
  <si>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</si>
  <si>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</si>
  <si>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</si>
  <si>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</si>
  <si>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</si>
  <si>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</si>
  <si>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</si>
  <si>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</si>
  <si>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</si>
  <si>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</si>
  <si>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</si>
  <si>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</si>
  <si>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</si>
  <si>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</si>
  <si>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</si>
  <si>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</si>
  <si>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</si>
  <si>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</si>
  <si>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</si>
  <si>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</si>
  <si>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</si>
  <si>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</si>
  <si>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</si>
  <si>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</si>
  <si>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</si>
  <si>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</si>
  <si>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</si>
  <si>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</si>
  <si>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</si>
  <si>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</si>
  <si>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</si>
  <si>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</si>
  <si>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</si>
  <si>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</si>
  <si>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</si>
  <si>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</si>
  <si>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</si>
  <si>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</si>
  <si>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</si>
  <si>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</si>
  <si>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</si>
  <si>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</si>
  <si>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</si>
  <si>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</si>
  <si>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</si>
  <si>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</si>
  <si>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</si>
  <si>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</si>
  <si>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</si>
  <si>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</si>
  <si>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</si>
  <si>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</si>
  <si>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</si>
  <si>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</si>
  <si>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</si>
  <si>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</si>
  <si>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</si>
  <si>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</si>
  <si>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</si>
  <si>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</si>
  <si>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</si>
  <si>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</si>
  <si>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</si>
  <si>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</si>
  <si>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</si>
  <si>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</si>
  <si>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</si>
  <si>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</si>
  <si>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</si>
  <si>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</si>
  <si>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</si>
  <si>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</si>
  <si>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</si>
  <si>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</si>
  <si>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</si>
  <si>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</si>
  <si>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</si>
  <si>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</si>
  <si>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</si>
  <si>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</si>
  <si>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</si>
  <si>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</si>
  <si>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</si>
  <si>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</si>
  <si>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</si>
  <si>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</si>
  <si>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</si>
  <si>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</si>
  <si>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</si>
  <si>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</si>
  <si>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</si>
  <si>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</si>
  <si>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</si>
  <si>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</si>
  <si>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</si>
  <si>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</si>
  <si>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</si>
  <si>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</si>
  <si>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</si>
  <si>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</si>
  <si>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</si>
  <si>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</si>
  <si>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</si>
  <si>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</si>
  <si>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</si>
  <si>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</si>
  <si>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</si>
  <si>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</si>
  <si>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</si>
  <si>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</si>
  <si>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</si>
  <si>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</si>
  <si>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</si>
  <si>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</si>
  <si>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</si>
  <si>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</si>
  <si>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</si>
  <si>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</si>
  <si>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</si>
  <si>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</si>
  <si>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</si>
  <si>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</si>
  <si>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</si>
  <si>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</si>
  <si>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</si>
  <si>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</si>
  <si>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</si>
  <si>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</si>
  <si>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</si>
  <si>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</si>
  <si>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</si>
  <si>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</si>
  <si>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</si>
  <si>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</si>
  <si>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</si>
  <si>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</si>
  <si>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</si>
  <si>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</si>
  <si>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</si>
  <si>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</si>
  <si>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</si>
  <si>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</si>
  <si>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</si>
  <si>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</si>
  <si>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</si>
  <si>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</si>
  <si>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</si>
  <si>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</si>
  <si>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</si>
  <si>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</si>
  <si>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</si>
  <si>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</si>
  <si>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</si>
  <si>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</si>
  <si>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</si>
  <si>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</si>
  <si>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</si>
  <si>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</si>
  <si>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</si>
  <si>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</si>
  <si>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</si>
  <si>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</si>
  <si>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</si>
  <si>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</si>
  <si>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</si>
  <si>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</si>
  <si>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</si>
  <si>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</si>
  <si>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</si>
  <si>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</si>
  <si>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</si>
  <si>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</si>
  <si>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</si>
  <si>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</si>
  <si>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</si>
  <si>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</si>
  <si>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</si>
  <si>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</si>
  <si>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</si>
  <si>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</si>
  <si>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</si>
  <si>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</si>
  <si>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</si>
  <si>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</si>
  <si>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</si>
  <si>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</si>
  <si>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</si>
  <si>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</si>
  <si>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</si>
  <si>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</si>
  <si>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</si>
  <si>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</si>
  <si>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</si>
  <si>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</si>
  <si>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</si>
  <si>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</si>
  <si>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</si>
  <si>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</si>
  <si>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</si>
  <si>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</si>
  <si>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</si>
  <si>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</si>
  <si>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</si>
  <si>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</si>
  <si>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</si>
  <si>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</si>
  <si>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</si>
  <si>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</si>
  <si>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</si>
  <si>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</si>
  <si>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</si>
  <si>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</si>
  <si>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</si>
  <si>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</si>
  <si>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</si>
  <si>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</si>
  <si>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</si>
  <si>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</si>
  <si>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</si>
  <si>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</si>
  <si>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</si>
  <si>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</si>
  <si>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</si>
  <si>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</si>
  <si>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</si>
  <si>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</si>
  <si>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</si>
  <si>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</si>
  <si>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</si>
  <si>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</si>
  <si>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</si>
  <si>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</si>
  <si>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</si>
  <si>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</si>
  <si>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</si>
  <si>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</si>
  <si>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</si>
  <si>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</si>
  <si>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</si>
  <si>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</si>
  <si>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</si>
  <si>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</si>
  <si>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</si>
  <si>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</si>
  <si>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</si>
  <si>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</si>
  <si>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</si>
  <si>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</si>
  <si>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</si>
  <si>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</si>
  <si>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</si>
  <si>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</si>
  <si>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</si>
  <si>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</si>
  <si>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</si>
  <si>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</si>
  <si>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</si>
  <si>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</si>
  <si>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</si>
  <si>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</si>
  <si>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</si>
  <si>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</si>
  <si>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</si>
  <si>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</si>
  <si>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</si>
  <si>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</si>
  <si>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</si>
  <si>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</si>
  <si>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</si>
  <si>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</si>
  <si>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</si>
  <si>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</si>
  <si>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</si>
  <si>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</si>
  <si>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</si>
  <si>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</si>
  <si>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</si>
  <si>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</si>
  <si>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</si>
  <si>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</si>
  <si>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</si>
  <si>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</si>
  <si>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</si>
  <si>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</si>
  <si>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</si>
  <si>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</si>
  <si>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</si>
  <si>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</si>
  <si>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</si>
  <si>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</si>
  <si>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</si>
  <si>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</si>
  <si>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</si>
  <si>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</si>
  <si>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</si>
  <si>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</si>
  <si>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</si>
  <si>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</si>
  <si>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</si>
  <si>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</si>
  <si>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</si>
  <si>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</si>
  <si>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</si>
  <si>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</si>
  <si>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</si>
  <si>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</si>
  <si>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</si>
  <si>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</si>
  <si>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</si>
  <si>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</si>
  <si>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</si>
  <si>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</si>
  <si>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</si>
  <si>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</si>
  <si>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</si>
  <si>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</si>
  <si>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</si>
  <si>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</si>
  <si>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</si>
  <si>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</si>
  <si>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</si>
  <si>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</si>
  <si>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</si>
  <si>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</si>
  <si>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</si>
  <si>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</si>
  <si>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</si>
  <si>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</si>
  <si>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</si>
  <si>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</si>
  <si>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</si>
  <si>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</si>
  <si>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</si>
  <si>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</si>
  <si>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</si>
  <si>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</si>
  <si>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</si>
  <si>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</si>
  <si>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</si>
  <si>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</si>
  <si>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</si>
  <si>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</si>
  <si>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</si>
  <si>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</si>
  <si>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</si>
  <si>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</si>
  <si>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</si>
  <si>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</si>
  <si>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</si>
  <si>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</si>
  <si>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</si>
  <si>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</si>
  <si>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</si>
  <si>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</si>
  <si>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</si>
  <si>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</si>
  <si>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</si>
  <si>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</si>
  <si>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</si>
  <si>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</si>
  <si>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</si>
  <si>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</si>
  <si>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</si>
  <si>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</si>
  <si>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</si>
  <si>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</si>
  <si>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</si>
  <si>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</si>
  <si>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</si>
  <si>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</si>
  <si>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</si>
  <si>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</si>
  <si>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</si>
  <si>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</si>
  <si>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</si>
  <si>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</si>
  <si>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</si>
  <si>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</si>
  <si>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</si>
  <si>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</si>
  <si>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</si>
  <si>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</si>
  <si>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</si>
  <si>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</si>
  <si>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</si>
  <si>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</si>
  <si>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</si>
  <si>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</si>
  <si>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</si>
  <si>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</si>
  <si>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</si>
  <si>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</si>
  <si>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</si>
  <si>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</si>
  <si>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</si>
  <si>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</si>
  <si>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</si>
  <si>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</si>
  <si>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</si>
  <si>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</si>
  <si>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</si>
  <si>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</si>
  <si>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</si>
  <si>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</si>
  <si>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</si>
  <si>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</si>
  <si>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</si>
  <si>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</si>
  <si>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</si>
  <si>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</si>
  <si>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</si>
  <si>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</si>
  <si>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</si>
  <si>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</si>
  <si>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</si>
  <si>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</si>
  <si>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</si>
  <si>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</si>
  <si>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</si>
  <si>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</si>
  <si>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</si>
  <si>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</si>
  <si>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</si>
  <si>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</si>
  <si>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</si>
  <si>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</si>
  <si>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</si>
  <si>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</si>
  <si>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</si>
  <si>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</si>
  <si>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</si>
  <si>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</si>
  <si>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</si>
  <si>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</si>
  <si>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</si>
  <si>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</si>
  <si>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</si>
  <si>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</si>
  <si>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</si>
  <si>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</si>
  <si>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</si>
  <si>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</si>
  <si>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</si>
  <si>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</si>
  <si>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</si>
  <si>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</si>
  <si>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</si>
  <si>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</si>
  <si>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</si>
  <si>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</si>
  <si>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</si>
  <si>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</si>
  <si>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</si>
  <si>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</si>
  <si>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</si>
  <si>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</si>
  <si>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</si>
  <si>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</si>
  <si>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</si>
  <si>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</si>
  <si>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</si>
  <si>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</si>
  <si>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</si>
  <si>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</si>
  <si>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</si>
  <si>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</si>
  <si>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</si>
  <si>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</si>
  <si>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</si>
  <si>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</si>
  <si>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</si>
  <si>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</si>
  <si>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</si>
  <si>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</si>
  <si>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</si>
  <si>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</si>
  <si>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</si>
  <si>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</si>
  <si>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</si>
  <si>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</si>
  <si>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</si>
  <si>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</si>
  <si>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</si>
  <si>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</si>
  <si>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</si>
  <si>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</si>
  <si>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</si>
  <si>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</si>
  <si>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</si>
  <si>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</si>
  <si>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</si>
  <si>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</si>
  <si>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</si>
  <si>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</si>
  <si>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</si>
  <si>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</si>
  <si>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</si>
  <si>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</si>
  <si>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</si>
  <si>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</si>
  <si>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</si>
  <si>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</si>
  <si>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</si>
  <si>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</si>
  <si>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</si>
  <si>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</si>
  <si>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</si>
  <si>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</si>
  <si>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</si>
  <si>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</si>
  <si>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</si>
  <si>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</si>
  <si>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</si>
  <si>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</si>
  <si>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</si>
  <si>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</si>
  <si>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</si>
  <si>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</si>
  <si>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</si>
  <si>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</si>
  <si>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</si>
  <si>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</si>
  <si>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</si>
  <si>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</si>
  <si>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</si>
  <si>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</si>
  <si>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</si>
  <si>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</si>
  <si>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</si>
  <si>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</si>
  <si>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</si>
  <si>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</si>
  <si>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</si>
  <si>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</si>
  <si>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</si>
  <si>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</si>
  <si>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</si>
  <si>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</si>
  <si>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</si>
  <si>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</si>
  <si>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</si>
  <si>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</si>
  <si>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</si>
  <si>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</si>
  <si>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</si>
  <si>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</si>
  <si>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</si>
  <si>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</si>
  <si>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</si>
  <si>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</si>
  <si>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</si>
  <si>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</si>
  <si>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</si>
  <si>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</si>
  <si>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</si>
  <si>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</si>
  <si>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</si>
  <si>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</si>
  <si>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</si>
  <si>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</si>
  <si>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</si>
  <si>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</si>
  <si>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</si>
  <si>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</si>
  <si>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</si>
  <si>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</si>
  <si>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</si>
  <si>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</si>
  <si>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</si>
  <si>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</si>
  <si>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</si>
  <si>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</si>
  <si>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</si>
  <si>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</si>
  <si>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</si>
  <si>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</si>
  <si>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</si>
  <si>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</si>
  <si>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</si>
  <si>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</si>
  <si>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</si>
  <si>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</si>
  <si>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</si>
  <si>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</si>
  <si>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</si>
  <si>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</si>
  <si>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</si>
  <si>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</si>
  <si>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</si>
  <si>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</si>
  <si>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</si>
  <si>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</si>
  <si>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</si>
  <si>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</si>
  <si>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</si>
  <si>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</si>
  <si>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</si>
  <si>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</si>
  <si>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</si>
  <si>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</si>
  <si>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</si>
  <si>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</si>
  <si>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</si>
  <si>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</si>
  <si>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</si>
  <si>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</si>
  <si>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</si>
  <si>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</si>
  <si>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</si>
  <si>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</si>
  <si>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</si>
  <si>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</si>
  <si>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</si>
  <si>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</si>
  <si>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</si>
  <si>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</si>
  <si>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</si>
  <si>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</si>
  <si>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</si>
  <si>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</si>
  <si>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</si>
  <si>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</si>
  <si>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</si>
  <si>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</si>
  <si>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</si>
  <si>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</si>
  <si>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</si>
  <si>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</si>
  <si>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</si>
  <si>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</si>
  <si>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</si>
  <si>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</si>
  <si>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</si>
  <si>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</si>
  <si>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</si>
  <si>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</si>
  <si>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</si>
  <si>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</si>
  <si>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</si>
  <si>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</si>
  <si>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</si>
  <si>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</si>
  <si>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</si>
  <si>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</si>
  <si>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</si>
  <si>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</si>
  <si>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</si>
  <si>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</si>
  <si>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</si>
  <si>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</si>
  <si>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</si>
  <si>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</si>
  <si>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</si>
  <si>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</si>
  <si>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</si>
  <si>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</si>
  <si>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</si>
  <si>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</si>
  <si>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</si>
  <si>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</si>
  <si>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</si>
  <si>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</si>
  <si>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</si>
  <si>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</si>
  <si>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</si>
  <si>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</si>
  <si>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</si>
  <si>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</si>
  <si>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</si>
  <si>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</si>
  <si>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</si>
  <si>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</si>
  <si>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</si>
  <si>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</si>
  <si>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</si>
  <si>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</si>
  <si>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</si>
  <si>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</si>
  <si>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</si>
  <si>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</si>
  <si>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</si>
  <si>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</si>
  <si>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</si>
  <si>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</si>
  <si>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</si>
  <si>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</si>
  <si>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</si>
  <si>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</si>
  <si>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</si>
  <si>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</si>
  <si>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</si>
  <si>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</si>
  <si>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</si>
  <si>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</si>
  <si>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</si>
  <si>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</si>
  <si>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</si>
  <si>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</si>
  <si>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</si>
  <si>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</si>
  <si>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</si>
  <si>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</si>
  <si>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</si>
  <si>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</si>
  <si>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</si>
  <si>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</si>
  <si>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</si>
  <si>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</si>
  <si>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</si>
  <si>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</si>
  <si>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</si>
  <si>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</si>
  <si>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</si>
  <si>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</si>
  <si>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</si>
  <si>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</si>
  <si>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</si>
  <si>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</si>
  <si>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</si>
  <si>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</si>
  <si>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</si>
  <si>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</si>
  <si>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</si>
  <si>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</si>
  <si>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</si>
  <si>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</si>
  <si>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</si>
  <si>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</si>
  <si>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</si>
  <si>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</si>
  <si>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</si>
  <si>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</si>
  <si>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</si>
  <si>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</si>
  <si>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</si>
  <si>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</si>
  <si>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</si>
  <si>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</si>
  <si>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</si>
  <si>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</si>
  <si>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</si>
  <si>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</si>
  <si>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</si>
  <si>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</si>
  <si>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</si>
  <si>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</si>
  <si>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</si>
  <si>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</si>
  <si>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</si>
  <si>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</si>
  <si>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</si>
  <si>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</si>
  <si>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</si>
  <si>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</si>
  <si>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</si>
  <si>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</si>
  <si>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</si>
  <si>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</si>
  <si>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</si>
  <si>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</si>
  <si>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</si>
  <si>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</si>
  <si>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</si>
  <si>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</si>
  <si>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</si>
  <si>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</si>
  <si>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</si>
  <si>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</si>
  <si>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</si>
  <si>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</si>
  <si>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</si>
  <si>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</si>
  <si>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</si>
  <si>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</si>
  <si>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</si>
  <si>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</si>
  <si>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</si>
  <si>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</si>
  <si>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</si>
  <si>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</si>
  <si>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</si>
  <si>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</si>
  <si>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</si>
  <si>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</si>
  <si>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</si>
  <si>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</si>
  <si>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</si>
  <si>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</si>
  <si>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</si>
  <si>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</si>
  <si>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</si>
  <si>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</si>
  <si>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</si>
  <si>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</si>
  <si>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</si>
  <si>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</si>
  <si>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</si>
  <si>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</si>
  <si>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</si>
  <si>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</si>
  <si>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</si>
  <si>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</si>
  <si>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</si>
  <si>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</si>
  <si>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</si>
  <si>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</si>
  <si>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</si>
  <si>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</si>
  <si>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</si>
  <si>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</si>
  <si>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</si>
  <si>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</si>
  <si>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</si>
  <si>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</si>
  <si>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</si>
  <si>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</si>
  <si>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</si>
  <si>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</si>
  <si>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</si>
  <si>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</si>
  <si>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</si>
  <si>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</si>
  <si>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</si>
  <si>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</si>
  <si>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</si>
  <si>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</si>
  <si>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</si>
  <si>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</si>
  <si>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</si>
  <si>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</si>
  <si>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</si>
  <si>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</si>
  <si>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</si>
  <si>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</si>
  <si>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</si>
  <si>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</si>
  <si>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</si>
  <si>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</si>
  <si>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</si>
  <si>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</si>
  <si>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</si>
  <si>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</si>
  <si>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</si>
  <si>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</si>
  <si>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</si>
  <si>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</si>
  <si>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</si>
  <si>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</si>
  <si>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</si>
  <si>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</si>
  <si>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</si>
  <si>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</si>
  <si>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</si>
  <si>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</si>
  <si>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</si>
  <si>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</si>
  <si>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</si>
  <si>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</si>
  <si>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</si>
  <si>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</si>
  <si>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</si>
  <si>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</si>
  <si>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</si>
  <si>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</si>
  <si>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</si>
  <si>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</si>
  <si>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</si>
  <si>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</si>
  <si>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</si>
  <si>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</si>
  <si>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</si>
  <si>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</si>
  <si>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</si>
  <si>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</si>
  <si>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</si>
  <si>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</si>
  <si>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</si>
  <si>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</si>
  <si>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</si>
  <si>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</si>
  <si>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</si>
  <si>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</si>
  <si>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</si>
  <si>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</si>
  <si>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</si>
  <si>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</si>
  <si>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</si>
  <si>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</si>
  <si>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</si>
  <si>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</si>
  <si>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</si>
  <si>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</si>
  <si>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</si>
  <si>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</si>
  <si>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</si>
  <si>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</si>
  <si>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</si>
  <si>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</si>
  <si>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</si>
  <si>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</si>
  <si>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</si>
  <si>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</si>
  <si>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</si>
  <si>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</si>
  <si>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</si>
  <si>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</si>
  <si>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</si>
  <si>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</si>
  <si>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</si>
  <si>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</si>
  <si>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</si>
  <si>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</si>
  <si>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</si>
  <si>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</si>
  <si>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</si>
  <si>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</si>
  <si>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</si>
  <si>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</si>
  <si>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</si>
  <si>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</si>
  <si>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</si>
  <si>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</si>
  <si>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</si>
  <si>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</si>
  <si>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</si>
  <si>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</si>
  <si>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</si>
  <si>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</si>
  <si>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</si>
  <si>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</si>
  <si>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</si>
  <si>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</si>
  <si>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</si>
  <si>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</si>
  <si>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</si>
  <si>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</si>
  <si>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</si>
  <si>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</si>
  <si>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</si>
  <si>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</si>
  <si>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</si>
  <si>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</si>
  <si>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</si>
  <si>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</si>
  <si>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</si>
  <si>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</si>
  <si>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</si>
  <si>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</si>
  <si>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</si>
  <si>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</si>
  <si>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</si>
  <si>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</si>
  <si>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</si>
  <si>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</si>
  <si>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</si>
  <si>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</si>
  <si>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</si>
  <si>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</si>
  <si>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</si>
  <si>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</si>
  <si>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</si>
  <si>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</si>
  <si>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</si>
  <si>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</si>
  <si>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</si>
  <si>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</si>
  <si>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</si>
  <si>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</si>
  <si>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</si>
  <si>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</si>
  <si>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</si>
  <si>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</si>
  <si>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</si>
  <si>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</si>
  <si>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</si>
  <si>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</si>
  <si>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</si>
  <si>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</si>
  <si>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</si>
  <si>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</si>
  <si>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</si>
  <si>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</si>
  <si>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</si>
  <si>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</si>
  <si>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</si>
  <si>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</si>
  <si>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</si>
  <si>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</si>
  <si>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</si>
  <si>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</si>
  <si>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</si>
  <si>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</si>
  <si>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</si>
  <si>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</si>
  <si>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</si>
  <si>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</si>
  <si>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</si>
  <si>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</si>
  <si>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</si>
  <si>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</si>
  <si>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</si>
  <si>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</si>
  <si>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</si>
  <si>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</si>
  <si>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</si>
  <si>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</si>
  <si>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</si>
  <si>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</si>
  <si>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</si>
  <si>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</si>
  <si>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</si>
  <si>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</si>
  <si>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</si>
  <si>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</si>
  <si>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</si>
  <si>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</si>
  <si>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</si>
  <si>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</si>
  <si>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</si>
  <si>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</si>
  <si>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</si>
  <si>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</si>
  <si>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</si>
  <si>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</si>
  <si>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</si>
  <si>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</si>
  <si>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</si>
  <si>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</si>
  <si>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</si>
  <si>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</si>
  <si>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</si>
  <si>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</si>
  <si>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</si>
  <si>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</si>
  <si>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</si>
  <si>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</si>
  <si>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</si>
  <si>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</si>
  <si>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</si>
  <si>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</si>
  <si>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</si>
  <si>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</si>
  <si>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</si>
  <si>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</si>
  <si>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</si>
  <si>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</si>
  <si>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</si>
  <si>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</si>
  <si>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</si>
  <si>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</si>
  <si>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</si>
  <si>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</si>
  <si>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</si>
  <si>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</si>
  <si>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</si>
  <si>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</si>
  <si>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</si>
  <si>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</si>
  <si>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</si>
  <si>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</si>
  <si>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</si>
  <si>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</si>
  <si>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</si>
  <si>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</si>
  <si>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</si>
  <si>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</si>
  <si>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</si>
  <si>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</si>
  <si>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</si>
  <si>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</si>
  <si>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</si>
  <si>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</si>
  <si>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</si>
  <si>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</si>
  <si>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</si>
  <si>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</si>
  <si>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</si>
  <si>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</si>
  <si>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</si>
  <si>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</si>
  <si>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</si>
  <si>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</si>
  <si>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</si>
  <si>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</si>
  <si>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</si>
  <si>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</si>
  <si>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</si>
  <si>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</si>
  <si>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</si>
  <si>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</si>
  <si>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</si>
  <si>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</si>
  <si>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</si>
  <si>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</si>
  <si>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</si>
  <si>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</si>
  <si>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</si>
  <si>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</si>
  <si>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</si>
  <si>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</si>
  <si>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</si>
  <si>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</si>
  <si>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</si>
  <si>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</si>
  <si>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</si>
  <si>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</si>
  <si>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</si>
  <si>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</si>
  <si>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</si>
  <si>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</si>
  <si>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</si>
  <si>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</si>
  <si>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</si>
  <si>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</si>
  <si>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</si>
  <si>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</si>
  <si>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</si>
  <si>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</si>
  <si>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</si>
  <si>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</si>
  <si>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</si>
  <si>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</si>
  <si>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</si>
  <si>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</si>
  <si>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</si>
  <si>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</si>
  <si>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</si>
  <si>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</si>
  <si>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</si>
  <si>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</si>
  <si>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</si>
  <si>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</si>
  <si>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</si>
  <si>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</si>
  <si>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</si>
  <si>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</si>
  <si>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</si>
  <si>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</si>
  <si>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</si>
  <si>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</si>
  <si>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</si>
  <si>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</si>
  <si>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</si>
  <si>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</si>
  <si>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</si>
  <si>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</si>
  <si>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</si>
  <si>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</si>
  <si>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</si>
  <si>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</si>
  <si>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</si>
  <si>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</si>
  <si>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</si>
  <si>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</si>
  <si>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</si>
  <si>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</si>
  <si>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</si>
  <si>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</si>
  <si>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</si>
  <si>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</si>
  <si>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</si>
  <si>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</si>
  <si>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</si>
  <si>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</si>
  <si>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</si>
  <si>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</si>
  <si>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</si>
  <si>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</si>
  <si>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</si>
  <si>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</si>
  <si>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</si>
  <si>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</si>
  <si>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</si>
  <si>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</si>
  <si>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</si>
  <si>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</si>
  <si>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</si>
  <si>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</si>
  <si>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</si>
  <si>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</si>
  <si>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</si>
  <si>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</si>
  <si>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</si>
  <si>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</si>
  <si>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</si>
  <si>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</si>
  <si>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</si>
  <si>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</si>
  <si>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</si>
  <si>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</si>
  <si>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</si>
  <si>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</si>
  <si>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</si>
  <si>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</si>
  <si>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</si>
  <si>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</si>
  <si>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</si>
  <si>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</si>
  <si>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</si>
  <si>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</si>
  <si>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</si>
  <si>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</si>
  <si>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</si>
  <si>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</si>
  <si>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</si>
  <si>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</si>
  <si>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</si>
  <si>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</si>
  <si>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</si>
  <si>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</si>
  <si>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</si>
  <si>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</si>
  <si>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</si>
  <si>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</si>
  <si>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</si>
  <si>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</si>
  <si>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</si>
  <si>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</si>
  <si>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</si>
  <si>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</si>
  <si>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</si>
  <si>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</si>
  <si>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</si>
  <si>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</si>
  <si>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</si>
  <si>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</si>
  <si>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</si>
  <si>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</si>
  <si>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</si>
  <si>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</si>
  <si>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</si>
  <si>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</si>
  <si>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</si>
  <si>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</si>
  <si>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</si>
  <si>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</si>
  <si>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</si>
  <si>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</si>
  <si>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</si>
  <si>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</si>
  <si>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</si>
  <si>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</si>
  <si>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</si>
  <si>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</si>
  <si>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</si>
  <si>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</si>
  <si>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</si>
  <si>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</si>
  <si>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</si>
  <si>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</si>
  <si>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</si>
  <si>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</si>
  <si>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</si>
  <si>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</si>
  <si>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</si>
  <si>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</si>
  <si>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</si>
  <si>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</si>
  <si>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</si>
  <si>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</si>
  <si>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</si>
  <si>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</si>
  <si>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</si>
  <si>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</si>
  <si>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</si>
  <si>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</si>
  <si>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</si>
  <si>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</si>
  <si>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</si>
  <si>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</si>
  <si>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</si>
  <si>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</si>
  <si>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</si>
  <si>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</si>
  <si>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</si>
  <si>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</si>
  <si>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</si>
  <si>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</si>
  <si>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</si>
  <si>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</si>
  <si>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</si>
  <si>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</si>
  <si>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</si>
  <si>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</si>
  <si>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</si>
  <si>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</si>
  <si>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</si>
  <si>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</si>
  <si>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</si>
  <si>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</si>
  <si>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</si>
  <si>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</si>
  <si>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</si>
  <si>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</si>
  <si>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</si>
  <si>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</si>
  <si>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</si>
  <si>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</si>
  <si>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</si>
  <si>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</si>
  <si>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</si>
  <si>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</si>
  <si>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</si>
  <si>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</si>
  <si>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</si>
  <si>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</si>
  <si>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</si>
  <si>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</si>
  <si>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</si>
  <si>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</si>
  <si>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</si>
  <si>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</si>
  <si>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</si>
  <si>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</si>
  <si>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</si>
  <si>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</si>
  <si>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</si>
  <si>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</si>
  <si>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</si>
  <si>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</si>
  <si>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</si>
  <si>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</si>
  <si>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</si>
  <si>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</si>
  <si>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</si>
  <si>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</si>
  <si>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</si>
  <si>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</si>
  <si>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</si>
  <si>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</si>
  <si>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</si>
  <si>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</si>
  <si>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</si>
  <si>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</si>
  <si>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</si>
  <si>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</si>
  <si>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</si>
  <si>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</si>
  <si>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</si>
  <si>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</si>
  <si>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</si>
  <si>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</si>
  <si>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</si>
  <si>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</si>
  <si>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</si>
  <si>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</si>
  <si>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</si>
  <si>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</si>
  <si>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</si>
  <si>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</si>
  <si>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</si>
  <si>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</si>
  <si>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</si>
  <si>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</si>
  <si>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</si>
  <si>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</si>
  <si>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</si>
  <si>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</si>
  <si>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</si>
  <si>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</si>
  <si>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</si>
  <si>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</si>
  <si>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</si>
  <si>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</si>
  <si>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</si>
  <si>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</si>
  <si>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</si>
  <si>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</si>
  <si>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</si>
  <si>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</si>
  <si>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</si>
  <si>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</si>
  <si>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</si>
  <si>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</si>
  <si>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</si>
  <si>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</si>
  <si>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</si>
  <si>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</si>
  <si>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</si>
  <si>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</si>
  <si>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</si>
  <si>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</si>
  <si>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</si>
  <si>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</si>
  <si>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</si>
  <si>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</si>
  <si>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</si>
  <si>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</si>
  <si>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</si>
  <si>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</si>
  <si>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</si>
  <si>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</si>
  <si>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</si>
  <si>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</si>
  <si>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</si>
  <si>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</si>
  <si>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</si>
  <si>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</si>
  <si>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</si>
  <si>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</si>
  <si>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</si>
  <si>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</si>
  <si>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</si>
  <si>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</si>
  <si>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</si>
  <si>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</si>
  <si>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</si>
  <si>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</si>
  <si>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</si>
  <si>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</si>
  <si>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</si>
  <si>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</si>
  <si>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</si>
  <si>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</si>
  <si>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</si>
  <si>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</si>
  <si>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</si>
  <si>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</si>
  <si>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</si>
  <si>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</si>
  <si>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</si>
  <si>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</si>
  <si>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</si>
  <si>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</si>
  <si>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</si>
  <si>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</si>
  <si>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</si>
  <si>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</si>
  <si>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</si>
  <si>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</si>
  <si>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</si>
  <si>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</si>
  <si>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</si>
  <si>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</si>
  <si>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</si>
  <si>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</si>
  <si>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</si>
  <si>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</si>
  <si>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</si>
  <si>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</si>
  <si>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</si>
  <si>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</si>
  <si>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</si>
  <si>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</si>
  <si>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</si>
  <si>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</si>
  <si>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</si>
  <si>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</si>
  <si>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</si>
  <si>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</si>
  <si>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</si>
  <si>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</si>
  <si>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</si>
  <si>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</si>
  <si>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</si>
  <si>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</si>
  <si>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</si>
  <si>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</si>
  <si>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</si>
  <si>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</si>
  <si>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</si>
  <si>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</si>
  <si>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</si>
  <si>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</si>
  <si>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</si>
  <si>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</si>
  <si>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</si>
  <si>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</si>
  <si>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</si>
  <si>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</si>
  <si>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</si>
  <si>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</si>
  <si>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</si>
  <si>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</si>
  <si>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</si>
  <si>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</si>
  <si>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</si>
  <si>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</si>
  <si>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</si>
  <si>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</si>
  <si>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</si>
  <si>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</si>
  <si>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</si>
  <si>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</si>
  <si>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</si>
  <si>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</si>
  <si>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</si>
  <si>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</si>
  <si>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</si>
  <si>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</si>
  <si>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</si>
  <si>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</si>
  <si>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</si>
  <si>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</si>
  <si>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</si>
  <si>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</si>
  <si>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</si>
  <si>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</si>
  <si>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</si>
  <si>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</si>
  <si>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</si>
  <si>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</si>
  <si>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</si>
  <si>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</si>
  <si>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</si>
  <si>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</si>
  <si>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</si>
  <si>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</si>
  <si>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</si>
  <si>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</si>
  <si>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</si>
  <si>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</si>
  <si>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</si>
  <si>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</si>
  <si>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</si>
  <si>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</si>
  <si>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</si>
  <si>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</si>
  <si>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</si>
  <si>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</si>
  <si>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</si>
  <si>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</si>
  <si>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</si>
  <si>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</si>
  <si>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</si>
  <si>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</si>
  <si>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</si>
  <si>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</si>
  <si>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</si>
  <si>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</si>
  <si>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</si>
  <si>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</si>
  <si>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</si>
  <si>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</si>
  <si>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</si>
  <si>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</si>
  <si>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</si>
  <si>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</si>
  <si>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</si>
  <si>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</si>
  <si>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</si>
  <si>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</si>
  <si>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</si>
  <si>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</si>
  <si>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</si>
  <si>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</si>
  <si>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</si>
  <si>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</si>
  <si>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</si>
  <si>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</si>
  <si>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</si>
  <si>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</si>
  <si>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</si>
  <si>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</si>
  <si>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</si>
  <si>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</si>
  <si>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</si>
  <si>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</si>
  <si>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</si>
  <si>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</si>
  <si>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</si>
  <si>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</si>
  <si>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</si>
  <si>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</si>
  <si>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</si>
  <si>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</si>
  <si>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</si>
  <si>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</si>
  <si>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</si>
  <si>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</si>
  <si>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</si>
  <si>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</si>
  <si>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</si>
  <si>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</si>
  <si>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</si>
  <si>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</si>
  <si>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</si>
  <si>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</si>
  <si>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</si>
  <si>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</si>
  <si>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</si>
  <si>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</si>
  <si>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</si>
  <si>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</si>
  <si>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</si>
  <si>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</si>
  <si>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</si>
  <si>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</si>
  <si>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</si>
  <si>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</si>
  <si>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</si>
  <si>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</si>
  <si>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</si>
  <si>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</si>
  <si>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</si>
  <si>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</si>
  <si>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</si>
  <si>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</si>
  <si>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</si>
  <si>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</si>
  <si>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</si>
  <si>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</si>
  <si>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</si>
  <si>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</si>
  <si>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</si>
  <si>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</si>
  <si>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</si>
  <si>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</si>
  <si>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</si>
  <si>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</si>
  <si>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</si>
  <si>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</si>
  <si>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</si>
  <si>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</si>
  <si>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</si>
  <si>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</si>
  <si>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</si>
  <si>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</si>
  <si>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</si>
  <si>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</si>
  <si>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</si>
  <si>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</si>
  <si>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</si>
  <si>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</si>
  <si>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</si>
  <si>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</si>
  <si>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</si>
  <si>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</si>
  <si>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</si>
  <si>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</si>
  <si>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</si>
  <si>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</si>
  <si>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</si>
  <si>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</si>
  <si>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</si>
  <si>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</si>
  <si>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</si>
  <si>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</si>
  <si>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</si>
  <si>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</si>
  <si>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</si>
  <si>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</si>
  <si>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</si>
  <si>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</si>
  <si>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</si>
  <si>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</si>
  <si>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</si>
  <si>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</si>
  <si>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</si>
  <si>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</si>
  <si>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</si>
  <si>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</si>
  <si>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</si>
  <si>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</si>
  <si>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</si>
  <si>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</si>
  <si>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</si>
  <si>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</si>
  <si>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</si>
  <si>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</si>
  <si>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</si>
  <si>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</si>
  <si>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</si>
  <si>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</si>
  <si>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</si>
  <si>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</si>
  <si>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</si>
  <si>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</si>
  <si>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</si>
  <si>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</si>
  <si>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</si>
  <si>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</si>
  <si>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</si>
  <si>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</si>
  <si>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</si>
  <si>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</si>
  <si>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</si>
  <si>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</si>
  <si>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</si>
  <si>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</si>
  <si>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</si>
  <si>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</si>
  <si>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</si>
  <si>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</si>
  <si>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</si>
  <si>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</si>
  <si>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</si>
  <si>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</si>
  <si>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</si>
  <si>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</si>
  <si>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</si>
  <si>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</si>
  <si>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</si>
  <si>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</si>
  <si>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</si>
  <si>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</si>
  <si>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</si>
  <si>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</si>
  <si>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</si>
  <si>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</si>
  <si>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</si>
  <si>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</si>
  <si>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</si>
  <si>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</si>
  <si>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</si>
  <si>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</si>
  <si>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</si>
  <si>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</si>
  <si>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</si>
  <si>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</si>
  <si>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</si>
  <si>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</si>
  <si>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</si>
  <si>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</si>
  <si>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</si>
  <si>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</si>
  <si>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</si>
  <si>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</si>
  <si>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</si>
  <si>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</si>
  <si>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</si>
  <si>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</si>
  <si>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</si>
  <si>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</si>
  <si>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</si>
  <si>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</si>
  <si>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</si>
  <si>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</si>
  <si>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</si>
  <si>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</si>
  <si>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</si>
  <si>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</si>
  <si>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</si>
  <si>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</si>
  <si>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</si>
  <si>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</si>
  <si>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</si>
  <si>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</si>
  <si>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</si>
  <si>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</si>
  <si>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</si>
  <si>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</si>
  <si>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</si>
  <si>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</si>
  <si>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</si>
  <si>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</si>
  <si>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</si>
  <si>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</si>
  <si>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</si>
  <si>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</si>
  <si>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</si>
  <si>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</si>
  <si>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</si>
  <si>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</si>
  <si>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</si>
  <si>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</si>
  <si>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</si>
  <si>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</si>
  <si>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</si>
  <si>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</si>
  <si>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</si>
  <si>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</si>
  <si>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</si>
  <si>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</si>
  <si>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</si>
  <si>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</si>
  <si>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</si>
  <si>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</si>
  <si>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</si>
  <si>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</si>
  <si>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</si>
  <si>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</si>
  <si>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</si>
  <si>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</si>
  <si>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</si>
  <si>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</si>
  <si>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</si>
  <si>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</si>
  <si>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</si>
  <si>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</si>
  <si>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</si>
  <si>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</si>
  <si>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</si>
  <si>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</si>
  <si>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</si>
  <si>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</si>
  <si>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</si>
  <si>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</si>
  <si>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</si>
  <si>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</si>
  <si>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</si>
  <si>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</si>
  <si>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</si>
  <si>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</si>
  <si>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</si>
  <si>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</si>
  <si>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</si>
  <si>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</si>
  <si>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</si>
  <si>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</si>
  <si>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</si>
  <si>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</si>
  <si>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</si>
  <si>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</si>
  <si>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</si>
  <si>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</si>
  <si>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</si>
  <si>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</si>
  <si>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</si>
  <si>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</si>
  <si>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</si>
  <si>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</si>
  <si>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</si>
  <si>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</si>
  <si>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</si>
  <si>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</si>
  <si>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</si>
  <si>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</si>
  <si>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</si>
  <si>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</si>
  <si>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</si>
  <si>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</si>
  <si>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</si>
  <si>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</si>
  <si>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</si>
  <si>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</si>
  <si>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</si>
  <si>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</si>
  <si>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</si>
  <si>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</si>
  <si>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</si>
  <si>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</si>
  <si>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</si>
  <si>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</si>
  <si>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</si>
  <si>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</si>
  <si>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</si>
  <si>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</si>
  <si>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</si>
  <si>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</si>
  <si>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</si>
  <si>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</si>
  <si>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</si>
  <si>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</si>
  <si>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</si>
  <si>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</si>
  <si>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</si>
  <si>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</si>
  <si>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</si>
  <si>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</si>
  <si>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</si>
  <si>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</si>
  <si>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</si>
  <si>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</si>
  <si>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</si>
  <si>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</si>
  <si>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</si>
  <si>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</si>
  <si>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</si>
  <si>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</si>
  <si>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</si>
  <si>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</si>
  <si>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</si>
  <si>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</si>
  <si>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</si>
  <si>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</si>
  <si>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</si>
  <si>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</si>
  <si>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</si>
  <si>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</si>
  <si>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</si>
  <si>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</si>
  <si>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</si>
  <si>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</si>
  <si>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</si>
  <si>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</si>
  <si>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</si>
  <si>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</si>
  <si>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</si>
  <si>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</si>
  <si>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</si>
  <si>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</si>
  <si>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</si>
  <si>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</si>
  <si>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</si>
  <si>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</si>
  <si>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</si>
  <si>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</si>
  <si>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</si>
  <si>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</si>
  <si>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</si>
  <si>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</si>
  <si>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</si>
  <si>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</si>
  <si>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</si>
  <si>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</si>
  <si>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</si>
  <si>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</si>
  <si>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</si>
  <si>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</si>
  <si>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</si>
  <si>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</si>
  <si>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</si>
  <si>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</si>
  <si>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</si>
  <si>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</si>
  <si>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</si>
  <si>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</si>
  <si>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</si>
  <si>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</si>
  <si>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</si>
  <si>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</si>
  <si>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</si>
  <si>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</si>
  <si>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</si>
  <si>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</si>
  <si>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</si>
  <si>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</si>
  <si>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</si>
  <si>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</si>
  <si>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</si>
  <si>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</si>
  <si>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</si>
  <si>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</si>
  <si>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</si>
  <si>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</si>
  <si>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</si>
  <si>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</si>
  <si>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</si>
  <si>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</si>
  <si>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</si>
  <si>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</si>
  <si>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</si>
  <si>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</si>
  <si>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</si>
  <si>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</si>
  <si>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</si>
  <si>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</si>
  <si>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</si>
  <si>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</si>
  <si>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</si>
  <si>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</si>
  <si>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</si>
  <si>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</si>
  <si>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</si>
  <si>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</si>
  <si>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</si>
  <si>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</si>
  <si>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</si>
  <si>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</si>
  <si>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</si>
  <si>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</si>
  <si>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</si>
  <si>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</si>
  <si>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</si>
  <si>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</si>
  <si>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</si>
  <si>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</si>
  <si>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</si>
  <si>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</si>
  <si>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</si>
  <si>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</si>
  <si>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</si>
  <si>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</si>
  <si>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</si>
  <si>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</si>
  <si>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</si>
  <si>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</si>
  <si>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</si>
  <si>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</si>
  <si>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</si>
  <si>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</si>
  <si>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</si>
  <si>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</si>
  <si>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</si>
  <si>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</si>
  <si>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</si>
  <si>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</si>
  <si>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</si>
  <si>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</si>
  <si>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</si>
  <si>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</si>
  <si>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</si>
  <si>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</si>
  <si>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</si>
  <si>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</si>
  <si>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</si>
  <si>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</si>
  <si>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</si>
  <si>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</si>
  <si>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</si>
  <si>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</si>
  <si>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</si>
  <si>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</si>
  <si>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</si>
  <si>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</si>
  <si>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</si>
  <si>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</si>
  <si>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</si>
  <si>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</si>
  <si>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</si>
  <si>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</si>
  <si>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</si>
  <si>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</si>
  <si>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</si>
  <si>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</si>
  <si>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</si>
  <si>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</si>
  <si>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</si>
  <si>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</si>
  <si>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</si>
  <si>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</si>
  <si>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</si>
  <si>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</si>
  <si>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</si>
  <si>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</si>
  <si>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</si>
  <si>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</si>
  <si>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</si>
  <si>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</si>
  <si>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</si>
  <si>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</si>
  <si>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</si>
  <si>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</si>
  <si>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</si>
  <si>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</si>
  <si>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</si>
  <si>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</si>
  <si>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</si>
  <si>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</si>
  <si>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</si>
  <si>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</si>
  <si>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</si>
  <si>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</si>
  <si>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</si>
  <si>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</si>
  <si>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</si>
  <si>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</si>
  <si>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</si>
  <si>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</si>
  <si>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</si>
  <si>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</si>
  <si>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</si>
  <si>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</si>
  <si>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</si>
  <si>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</si>
  <si>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</si>
  <si>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</si>
  <si>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</si>
  <si>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</si>
  <si>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</si>
  <si>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</si>
  <si>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</si>
  <si>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</si>
  <si>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</si>
  <si>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</si>
  <si>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</si>
  <si>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</si>
  <si>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</si>
  <si>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</si>
  <si>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</si>
  <si>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</si>
  <si>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</si>
  <si>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</si>
  <si>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</si>
  <si>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</si>
  <si>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</si>
  <si>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</si>
  <si>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</si>
  <si>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</si>
  <si>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</si>
  <si>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</si>
  <si>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</si>
  <si>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</si>
  <si>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</si>
  <si>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</si>
  <si>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</si>
  <si>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</si>
  <si>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</si>
  <si>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</si>
  <si>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</si>
  <si>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</si>
  <si>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</si>
  <si>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</si>
  <si>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</si>
  <si>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</si>
  <si>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</si>
  <si>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</si>
  <si>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</si>
  <si>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</si>
  <si>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</si>
  <si>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</si>
  <si>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</si>
  <si>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</si>
  <si>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</si>
  <si>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</si>
  <si>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</si>
  <si>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</si>
  <si>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</si>
  <si>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</si>
  <si>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</si>
  <si>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</si>
  <si>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</si>
  <si>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</si>
  <si>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</si>
  <si>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</si>
  <si>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</si>
  <si>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</si>
  <si>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</si>
  <si>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</si>
  <si>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</si>
  <si>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</si>
  <si>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</si>
  <si>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</si>
  <si>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</si>
  <si>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</si>
  <si>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</si>
  <si>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</si>
  <si>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</si>
  <si>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</si>
  <si>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</si>
  <si>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</si>
  <si>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</si>
  <si>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</si>
  <si>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</si>
  <si>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</si>
  <si>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</si>
  <si>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</si>
  <si>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</si>
  <si>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</si>
  <si>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</si>
  <si>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</si>
  <si>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</si>
  <si>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</si>
  <si>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</si>
  <si>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</si>
  <si>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</si>
  <si>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</si>
  <si>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</si>
  <si>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</si>
  <si>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</si>
  <si>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</si>
  <si>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</si>
  <si>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</si>
  <si>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</si>
  <si>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</si>
  <si>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</si>
  <si>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</si>
  <si>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</si>
  <si>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</si>
  <si>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</si>
  <si>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</si>
  <si>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</si>
  <si>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</si>
  <si>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</si>
  <si>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</si>
  <si>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</si>
  <si>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</si>
  <si>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</si>
  <si>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</si>
  <si>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</si>
  <si>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</si>
  <si>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</si>
  <si>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</si>
  <si>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</si>
  <si>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</si>
  <si>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</si>
  <si>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</si>
  <si>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</si>
  <si>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</si>
  <si>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</si>
  <si>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</si>
  <si>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</si>
  <si>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</si>
  <si>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</si>
  <si>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</si>
  <si>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</si>
  <si>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</si>
  <si>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</si>
  <si>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</si>
  <si>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</si>
  <si>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</si>
  <si>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</si>
  <si>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</si>
  <si>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</si>
  <si>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</si>
  <si>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</si>
  <si>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</si>
  <si>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</si>
  <si>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</si>
  <si>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</si>
  <si>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</si>
  <si>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</si>
  <si>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</si>
  <si>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</si>
  <si>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</si>
  <si>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</si>
  <si>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</si>
  <si>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</si>
  <si>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</si>
  <si>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</si>
  <si>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</si>
  <si>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</si>
  <si>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</si>
  <si>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</si>
  <si>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</si>
  <si>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</si>
  <si>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</si>
  <si>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</si>
  <si>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</si>
  <si>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</si>
  <si>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</si>
  <si>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</si>
  <si>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</si>
  <si>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</si>
  <si>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</si>
  <si>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</si>
  <si>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</si>
  <si>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</si>
  <si>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</si>
  <si>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</si>
  <si>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</si>
  <si>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</si>
  <si>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</si>
  <si>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</si>
  <si>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</si>
  <si>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</si>
  <si>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</si>
  <si>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</si>
  <si>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</si>
  <si>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</si>
  <si>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</si>
  <si>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</si>
  <si>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</si>
  <si>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</si>
  <si>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</si>
  <si>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</si>
  <si>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</si>
  <si>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</si>
  <si>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</si>
  <si>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</si>
  <si>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</si>
  <si>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</si>
  <si>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</si>
  <si>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</si>
  <si>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</si>
  <si>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</si>
  <si>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</si>
  <si>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</si>
  <si>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</si>
  <si>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</si>
  <si>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</si>
  <si>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</si>
  <si>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</si>
  <si>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</si>
  <si>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</si>
  <si>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</si>
  <si>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</si>
  <si>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</si>
  <si>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</si>
  <si>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</si>
  <si>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</si>
  <si>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</si>
  <si>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</si>
  <si>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</si>
  <si>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</si>
  <si>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</si>
  <si>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</si>
  <si>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</si>
  <si>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</si>
  <si>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</si>
  <si>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</si>
  <si>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</si>
  <si>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</si>
  <si>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</si>
  <si>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</si>
  <si>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</si>
  <si>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</si>
  <si>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</si>
  <si>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</si>
  <si>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</si>
  <si>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</si>
  <si>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</si>
  <si>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</si>
  <si>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</si>
  <si>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</si>
  <si>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</si>
  <si>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</si>
  <si>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</si>
  <si>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</si>
  <si>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</si>
  <si>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</si>
  <si>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</si>
  <si>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</si>
  <si>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</si>
  <si>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</si>
  <si>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</si>
  <si>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</si>
  <si>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</si>
  <si>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</si>
  <si>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</si>
  <si>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</si>
  <si>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</si>
  <si>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</si>
  <si>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</si>
  <si>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</si>
  <si>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</si>
  <si>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</si>
  <si>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</si>
  <si>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</si>
  <si>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</si>
  <si>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</si>
  <si>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</si>
  <si>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</si>
  <si>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</si>
  <si>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</si>
  <si>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</si>
  <si>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</si>
  <si>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</si>
  <si>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</si>
  <si>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</si>
  <si>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</si>
  <si>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</si>
  <si>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</si>
  <si>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</si>
  <si>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</si>
  <si>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</si>
  <si>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</si>
  <si>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</si>
  <si>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</si>
  <si>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</si>
  <si>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</si>
  <si>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</si>
  <si>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</si>
  <si>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</si>
  <si>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</si>
  <si>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</si>
  <si>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</si>
  <si>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</si>
  <si>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</si>
  <si>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</si>
  <si>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</si>
  <si>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</si>
  <si>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</si>
  <si>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</si>
  <si>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</si>
  <si>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</si>
  <si>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</si>
  <si>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</si>
  <si>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</si>
  <si>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</si>
  <si>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</si>
  <si>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</si>
  <si>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</si>
  <si>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</si>
  <si>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</si>
  <si>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</si>
  <si>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</si>
  <si>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</si>
  <si>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</si>
  <si>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</si>
  <si>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</si>
  <si>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</si>
  <si>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</si>
  <si>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</si>
  <si>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</si>
  <si>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</si>
  <si>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</si>
  <si>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</si>
  <si>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</si>
  <si>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</si>
  <si>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</si>
  <si>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</si>
  <si>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</si>
  <si>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</si>
  <si>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</si>
  <si>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</si>
  <si>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</si>
  <si>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</si>
  <si>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</si>
  <si>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</si>
  <si>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</si>
  <si>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</si>
  <si>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</si>
  <si>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</si>
  <si>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</si>
  <si>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</si>
  <si>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</si>
  <si>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</si>
  <si>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</si>
  <si>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</si>
  <si>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</si>
  <si>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</si>
  <si>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</si>
  <si>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</si>
  <si>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</si>
  <si>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</si>
  <si>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</si>
  <si>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</si>
  <si>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</si>
  <si>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</si>
  <si>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</si>
  <si>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</si>
  <si>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</si>
  <si>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</si>
  <si>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</si>
  <si>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</si>
  <si>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</si>
  <si>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</si>
  <si>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</si>
  <si>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</si>
  <si>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</si>
  <si>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</si>
  <si>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</si>
  <si>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</si>
  <si>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</si>
  <si>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</si>
  <si>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</si>
  <si>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</si>
  <si>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</si>
  <si>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</si>
  <si>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</si>
  <si>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</si>
  <si>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</si>
  <si>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</si>
  <si>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</si>
  <si>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</si>
  <si>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</si>
  <si>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</si>
  <si>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</si>
  <si>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</si>
  <si>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</si>
  <si>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</si>
  <si>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</si>
  <si>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</si>
  <si>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</si>
  <si>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</si>
  <si>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</si>
  <si>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</si>
  <si>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</si>
  <si>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</si>
  <si>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</si>
  <si>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</si>
  <si>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</si>
  <si>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</si>
  <si>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</si>
  <si>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</si>
  <si>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</si>
  <si>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</si>
  <si>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</si>
  <si>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</si>
  <si>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</si>
  <si>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</si>
  <si>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</si>
  <si>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</si>
  <si>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</si>
  <si>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</si>
  <si>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</si>
  <si>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</si>
  <si>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</si>
  <si>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</si>
  <si>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</si>
  <si>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</si>
  <si>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</si>
  <si>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</si>
  <si>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</si>
  <si>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</si>
  <si>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</si>
  <si>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</si>
  <si>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</si>
  <si>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</si>
  <si>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</si>
  <si>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</si>
  <si>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</si>
  <si>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</si>
  <si>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</si>
  <si>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</si>
  <si>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</si>
  <si>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</si>
  <si>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</si>
  <si>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</si>
  <si>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</si>
  <si>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</si>
  <si>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</si>
  <si>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</si>
  <si>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</si>
  <si>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</si>
  <si>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</si>
  <si>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</si>
  <si>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</si>
  <si>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</si>
  <si>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</si>
  <si>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</si>
  <si>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</si>
  <si>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</si>
  <si>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</si>
  <si>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</si>
  <si>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</si>
  <si>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</si>
  <si>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</si>
  <si>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</si>
  <si>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</si>
  <si>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</si>
  <si>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</si>
  <si>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</si>
  <si>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</si>
  <si>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</si>
  <si>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</si>
  <si>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</si>
  <si>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</si>
  <si>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</si>
  <si>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</si>
  <si>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</si>
  <si>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</si>
  <si>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</si>
  <si>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</si>
  <si>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</si>
  <si>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</si>
  <si>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</si>
  <si>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</si>
  <si>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</si>
  <si>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</si>
  <si>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</si>
  <si>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</si>
  <si>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</si>
  <si>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</si>
  <si>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</si>
  <si>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</si>
  <si>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</si>
  <si>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</si>
  <si>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</si>
  <si>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</si>
  <si>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</si>
  <si>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</si>
  <si>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</si>
  <si>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</si>
  <si>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</si>
  <si>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</si>
  <si>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</si>
  <si>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</si>
  <si>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</si>
  <si>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</si>
  <si>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</si>
  <si>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</si>
  <si>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</si>
  <si>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</si>
  <si>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</si>
  <si>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</si>
  <si>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</si>
  <si>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</si>
  <si>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</si>
  <si>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</si>
  <si>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</si>
  <si>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</si>
  <si>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</si>
  <si>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</si>
  <si>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</si>
  <si>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</si>
  <si>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</si>
  <si>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</si>
  <si>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</si>
  <si>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</si>
  <si>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</si>
  <si>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</si>
  <si>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</si>
  <si>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</si>
  <si>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</si>
  <si>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</si>
  <si>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</si>
  <si>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</si>
  <si>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</si>
  <si>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</si>
  <si>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</si>
  <si>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</si>
  <si>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</si>
  <si>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</si>
  <si>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</si>
  <si>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</si>
  <si>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</si>
  <si>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</si>
  <si>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</si>
  <si>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</si>
  <si>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</si>
  <si>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</si>
  <si>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</si>
  <si>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</si>
  <si>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</si>
  <si>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</si>
  <si>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</si>
  <si>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</si>
  <si>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</si>
  <si>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</si>
  <si>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</si>
  <si>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</si>
  <si>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</si>
  <si>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</si>
  <si>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</si>
  <si>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</si>
  <si>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</si>
  <si>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</si>
  <si>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</si>
  <si>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</si>
  <si>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</si>
  <si>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</si>
  <si>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</si>
  <si>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</si>
  <si>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</si>
  <si>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</si>
  <si>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</si>
  <si>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</si>
  <si>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</si>
  <si>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</si>
  <si>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</si>
  <si>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</si>
  <si>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</si>
  <si>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</si>
  <si>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</si>
  <si>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</si>
  <si>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</si>
  <si>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</si>
  <si>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</si>
  <si>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</si>
  <si>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</si>
  <si>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</si>
  <si>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</si>
  <si>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</si>
  <si>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</si>
  <si>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</si>
  <si>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</si>
  <si>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</si>
  <si>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</si>
  <si>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</si>
  <si>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</si>
  <si>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</si>
  <si>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</si>
  <si>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</si>
  <si>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</si>
  <si>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</si>
  <si>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</si>
  <si>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</si>
  <si>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</si>
  <si>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</si>
  <si>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</si>
  <si>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</si>
  <si>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</si>
  <si>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</si>
  <si>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</si>
  <si>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</si>
  <si>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</si>
  <si>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</si>
  <si>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</si>
  <si>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</si>
  <si>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</si>
  <si>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</si>
  <si>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</si>
  <si>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</si>
  <si>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</si>
  <si>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</si>
  <si>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</si>
  <si>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</si>
  <si>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</si>
  <si>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</si>
  <si>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</si>
  <si>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</si>
  <si>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</si>
  <si>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</si>
  <si>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</si>
  <si>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</si>
  <si>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</si>
  <si>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</si>
  <si>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</si>
  <si>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</si>
  <si>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</si>
  <si>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</si>
  <si>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</si>
  <si>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</si>
  <si>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</si>
  <si>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</si>
  <si>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</si>
  <si>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</si>
  <si>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</si>
  <si>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</si>
  <si>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</si>
  <si>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</si>
  <si>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</si>
  <si>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</si>
  <si>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</si>
  <si>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</si>
  <si>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</si>
  <si>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</si>
  <si>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</si>
  <si>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</si>
  <si>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</si>
  <si>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</si>
  <si>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</si>
  <si>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</si>
  <si>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</si>
  <si>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</si>
  <si>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</si>
  <si>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</si>
  <si>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</si>
  <si>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</si>
  <si>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</si>
  <si>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</si>
  <si>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</si>
  <si>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</si>
  <si>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</si>
  <si>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</si>
  <si>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</si>
  <si>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</si>
  <si>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</si>
  <si>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</si>
  <si>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</si>
  <si>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</si>
  <si>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</si>
  <si>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</si>
  <si>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</si>
  <si>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</si>
  <si>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</si>
  <si>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</si>
  <si>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</si>
  <si>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</si>
  <si>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</si>
  <si>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</si>
  <si>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</si>
  <si>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</si>
  <si>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</si>
  <si>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</si>
  <si>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</si>
  <si>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</si>
  <si>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</si>
  <si>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</si>
  <si>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</si>
  <si>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</si>
  <si>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</si>
  <si>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</si>
  <si>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</si>
  <si>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</si>
  <si>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</si>
  <si>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</si>
  <si>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</si>
  <si>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</si>
  <si>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</si>
  <si>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</si>
  <si>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</si>
  <si>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</si>
  <si>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</si>
  <si>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</si>
  <si>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</si>
  <si>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</si>
  <si>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</si>
  <si>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</si>
  <si>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</si>
  <si>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</si>
  <si>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</si>
  <si>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</si>
  <si>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</si>
  <si>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</si>
  <si>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</si>
  <si>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</si>
  <si>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</si>
  <si>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</si>
  <si>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</si>
  <si>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</si>
  <si>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</si>
  <si>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</si>
  <si>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</si>
  <si>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</si>
  <si>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</si>
  <si>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</si>
  <si>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</si>
  <si>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</si>
  <si>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</si>
  <si>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</si>
  <si>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</si>
  <si>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</si>
  <si>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</si>
  <si>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</si>
  <si>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</si>
  <si>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</si>
  <si>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</si>
  <si>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</si>
  <si>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</si>
  <si>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</si>
  <si>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</si>
  <si>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</si>
  <si>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</si>
  <si>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</si>
  <si>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</si>
  <si>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</si>
  <si>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</si>
  <si>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</si>
  <si>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</si>
  <si>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</si>
  <si>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</si>
  <si>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</si>
  <si>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</si>
  <si>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</si>
  <si>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</si>
  <si>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</si>
  <si>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</si>
  <si>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</si>
  <si>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</si>
  <si>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</si>
  <si>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</si>
  <si>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</si>
  <si>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</si>
  <si>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</si>
  <si>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</si>
  <si>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</si>
  <si>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</si>
  <si>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</si>
  <si>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</si>
  <si>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</si>
  <si>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</si>
  <si>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</si>
  <si>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</si>
  <si>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</si>
  <si>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</si>
  <si>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</si>
  <si>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</si>
  <si>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</si>
  <si>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</si>
  <si>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</si>
  <si>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</si>
  <si>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</si>
  <si>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</si>
  <si>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</si>
  <si>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</si>
  <si>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</si>
  <si>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</si>
  <si>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</si>
  <si>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</si>
  <si>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</si>
  <si>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</si>
  <si>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</si>
  <si>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</si>
  <si>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</si>
  <si>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</si>
  <si>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</si>
  <si>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</si>
  <si>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</si>
  <si>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</si>
  <si>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</si>
  <si>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</si>
  <si>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</si>
  <si>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</si>
  <si>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</si>
  <si>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</si>
  <si>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</si>
  <si>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</si>
  <si>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</si>
  <si>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</si>
  <si>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</si>
  <si>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</si>
  <si>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</si>
  <si>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</si>
  <si>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</si>
  <si>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</si>
  <si>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</si>
  <si>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</si>
  <si>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</si>
  <si>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</si>
  <si>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</si>
  <si>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</si>
  <si>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</si>
  <si>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</si>
  <si>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</si>
  <si>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</si>
  <si>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</si>
  <si>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</si>
  <si>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</si>
  <si>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</si>
  <si>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</si>
  <si>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</si>
  <si>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</si>
  <si>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</si>
  <si>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</si>
  <si>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</si>
  <si>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</si>
  <si>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</si>
  <si>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</si>
  <si>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</si>
  <si>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</si>
  <si>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</si>
  <si>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</si>
  <si>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</si>
  <si>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</si>
  <si>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</si>
  <si>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</si>
  <si>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</si>
  <si>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</si>
  <si>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</si>
  <si>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</si>
  <si>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</si>
  <si>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</si>
  <si>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</si>
  <si>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</si>
  <si>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</si>
  <si>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</si>
  <si>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</si>
  <si>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</si>
  <si>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</si>
  <si>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</si>
  <si>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</si>
  <si>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</si>
  <si>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</si>
  <si>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</si>
  <si>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</si>
  <si>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</si>
  <si>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</si>
  <si>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</si>
  <si>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</si>
  <si>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</si>
  <si>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</si>
  <si>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</si>
  <si>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</si>
  <si>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</si>
  <si>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</si>
  <si>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</si>
  <si>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</si>
  <si>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</si>
  <si>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</si>
  <si>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</si>
  <si>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</si>
  <si>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</si>
  <si>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</si>
  <si>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</si>
  <si>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</si>
  <si>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</si>
  <si>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</si>
  <si>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</si>
  <si>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</si>
  <si>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</si>
  <si>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</si>
  <si>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</si>
  <si>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</si>
  <si>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</si>
  <si>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</si>
  <si>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</si>
  <si>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</si>
  <si>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</si>
  <si>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</si>
  <si>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</si>
  <si>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</si>
  <si>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</si>
  <si>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</si>
  <si>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</si>
  <si>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</si>
  <si>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</si>
  <si>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</si>
  <si>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</si>
  <si>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</si>
  <si>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</si>
  <si>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</si>
  <si>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</si>
  <si>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</si>
  <si>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</si>
  <si>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</si>
  <si>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</si>
  <si>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</si>
  <si>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</si>
  <si>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</si>
  <si>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</si>
  <si>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</si>
  <si>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</si>
  <si>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</si>
  <si>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</si>
  <si>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</si>
  <si>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</si>
  <si>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</si>
  <si>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</si>
  <si>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</si>
  <si>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</si>
  <si>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</si>
  <si>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</si>
  <si>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</si>
  <si>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</si>
  <si>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</si>
  <si>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</si>
  <si>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</si>
  <si>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</si>
  <si>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</si>
  <si>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</si>
  <si>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</si>
  <si>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</si>
  <si>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</si>
  <si>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</si>
  <si>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</si>
  <si>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</si>
  <si>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</si>
  <si>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</si>
  <si>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</si>
  <si>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</si>
  <si>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</si>
  <si>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</si>
  <si>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</si>
  <si>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</si>
  <si>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</si>
  <si>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</si>
  <si>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</si>
  <si>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</si>
  <si>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</si>
  <si>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</si>
  <si>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</si>
  <si>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</si>
  <si>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</si>
  <si>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</si>
  <si>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</si>
  <si>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</si>
  <si>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</si>
  <si>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</si>
  <si>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</si>
  <si>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</si>
  <si>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</si>
  <si>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</si>
  <si>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</si>
  <si>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</si>
  <si>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</si>
  <si>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</si>
  <si>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</si>
  <si>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</si>
  <si>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</si>
  <si>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</si>
  <si>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</si>
  <si>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</si>
  <si>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</si>
  <si>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</si>
  <si>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</si>
  <si>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</si>
  <si>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</si>
  <si>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</si>
  <si>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</si>
  <si>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</si>
  <si>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</si>
  <si>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</si>
  <si>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</si>
  <si>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</si>
  <si>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</si>
  <si>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</si>
  <si>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</si>
  <si>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</si>
  <si>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</si>
  <si>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</si>
  <si>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</si>
  <si>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</si>
  <si>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</si>
  <si>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</si>
  <si>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</si>
  <si>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</si>
  <si>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</si>
  <si>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</si>
  <si>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</si>
  <si>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</si>
  <si>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</si>
  <si>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</si>
  <si>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</si>
  <si>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</si>
  <si>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</si>
  <si>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</si>
  <si>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</si>
  <si>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</si>
  <si>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</si>
  <si>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</si>
  <si>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</si>
  <si>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</si>
  <si>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</si>
  <si>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</si>
  <si>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</si>
  <si>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</si>
  <si>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</si>
  <si>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</si>
  <si>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</si>
  <si>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</si>
  <si>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</si>
  <si>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</si>
  <si>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</si>
  <si>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</si>
  <si>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</si>
  <si>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</si>
  <si>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</si>
  <si>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</si>
  <si>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</si>
  <si>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</si>
  <si>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</si>
  <si>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</si>
  <si>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</si>
  <si>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</si>
  <si>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</si>
  <si>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</si>
  <si>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</si>
  <si>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</si>
  <si>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</si>
  <si>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</si>
  <si>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</si>
  <si>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</si>
  <si>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</si>
  <si>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</si>
  <si>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</si>
  <si>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</si>
  <si>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</si>
  <si>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</si>
  <si>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</si>
  <si>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</si>
  <si>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</si>
  <si>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</si>
  <si>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</si>
  <si>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</si>
  <si>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</si>
  <si>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</si>
  <si>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</si>
  <si>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</si>
  <si>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</si>
  <si>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</si>
  <si>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</si>
  <si>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</si>
  <si>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</si>
  <si>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</si>
  <si>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</si>
  <si>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</si>
  <si>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</si>
  <si>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</si>
  <si>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</si>
  <si>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</si>
  <si>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</si>
  <si>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</si>
  <si>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</si>
  <si>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</si>
  <si>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</si>
  <si>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</si>
  <si>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</si>
  <si>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</si>
  <si>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</si>
  <si>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</si>
  <si>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</si>
  <si>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</si>
  <si>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</si>
  <si>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</si>
  <si>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</si>
  <si>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</si>
  <si>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</si>
  <si>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</si>
  <si>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</si>
  <si>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</si>
  <si>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</si>
  <si>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</si>
  <si>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</si>
  <si>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</si>
  <si>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</si>
  <si>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</si>
  <si>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</si>
  <si>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</si>
  <si>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</si>
  <si>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</si>
  <si>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</si>
  <si>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</si>
  <si>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</si>
  <si>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</si>
  <si>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</si>
  <si>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</si>
  <si>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</si>
  <si>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</si>
  <si>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</si>
  <si>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</si>
  <si>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</si>
  <si>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</si>
  <si>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</si>
  <si>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</si>
  <si>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</si>
  <si>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</si>
  <si>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</si>
  <si>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</si>
  <si>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</si>
  <si>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</si>
  <si>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</si>
  <si>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</si>
  <si>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</si>
  <si>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</si>
  <si>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</si>
  <si>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</si>
  <si>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</si>
  <si>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</si>
  <si>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</si>
  <si>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</si>
  <si>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</si>
  <si>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</si>
  <si>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</si>
  <si>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</si>
  <si>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</si>
  <si>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</si>
  <si>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</si>
  <si>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</si>
  <si>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</si>
  <si>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</si>
  <si>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</si>
  <si>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</si>
  <si>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</si>
  <si>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</si>
  <si>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</si>
  <si>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</si>
  <si>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</si>
  <si>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</si>
  <si>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</si>
  <si>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</si>
  <si>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</si>
  <si>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</si>
  <si>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</si>
  <si>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</si>
  <si>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</si>
  <si>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</si>
  <si>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</si>
  <si>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</si>
  <si>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</si>
  <si>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</si>
  <si>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</si>
  <si>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</si>
  <si>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</si>
  <si>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</si>
  <si>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</si>
  <si>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</si>
  <si>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</si>
  <si>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</si>
  <si>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</si>
  <si>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</si>
  <si>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</si>
  <si>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</si>
  <si>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</si>
  <si>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</si>
  <si>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</si>
  <si>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</si>
  <si>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</si>
  <si>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</si>
  <si>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</si>
  <si>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</si>
  <si>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</si>
  <si>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</si>
  <si>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</si>
  <si>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</si>
  <si>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</si>
  <si>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</si>
  <si>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</si>
  <si>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</si>
  <si>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</si>
  <si>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</si>
  <si>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</si>
  <si>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</si>
  <si>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</si>
  <si>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</si>
  <si>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</si>
  <si>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</si>
  <si>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</si>
  <si>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</si>
  <si>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</si>
  <si>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</si>
  <si>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</si>
  <si>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</si>
  <si>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</si>
  <si>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</si>
  <si>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</si>
  <si>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</si>
  <si>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</si>
  <si>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</si>
  <si>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</si>
  <si>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</si>
  <si>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</si>
  <si>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</si>
  <si>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</si>
  <si>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</si>
  <si>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</si>
  <si>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</si>
  <si>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</si>
  <si>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</si>
  <si>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</si>
  <si>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</si>
  <si>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</si>
  <si>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</si>
  <si>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</si>
  <si>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</si>
  <si>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</si>
  <si>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</si>
  <si>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</si>
  <si>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</si>
  <si>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</si>
  <si>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</si>
  <si>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</si>
  <si>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</si>
  <si>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</si>
  <si>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</si>
  <si>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</si>
  <si>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</si>
  <si>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</si>
  <si>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</si>
  <si>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</si>
  <si>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</si>
  <si>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</si>
  <si>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</si>
  <si>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</si>
  <si>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</si>
  <si>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</si>
  <si>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</si>
  <si>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</si>
  <si>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</si>
  <si>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</si>
  <si>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</si>
  <si>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</si>
  <si>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</si>
  <si>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</si>
  <si>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</si>
  <si>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</si>
  <si>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</si>
  <si>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</si>
  <si>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</si>
  <si>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</si>
  <si>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</si>
  <si>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</si>
  <si>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</si>
  <si>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</si>
  <si>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</si>
  <si>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</si>
  <si>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</si>
  <si>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</si>
  <si>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</si>
  <si>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</si>
  <si>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</si>
  <si>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</si>
  <si>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</si>
  <si>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</si>
  <si>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</si>
  <si>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</si>
  <si>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</si>
  <si>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</si>
  <si>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</si>
  <si>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</si>
  <si>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</si>
  <si>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</si>
  <si>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</si>
  <si>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</si>
  <si>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</si>
  <si>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</si>
  <si>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</si>
  <si>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</si>
  <si>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</si>
  <si>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</si>
  <si>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</si>
  <si>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</si>
  <si>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</si>
  <si>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</si>
  <si>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</si>
  <si>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</si>
  <si>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</si>
  <si>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</si>
  <si>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</si>
  <si>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</si>
  <si>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</si>
  <si>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</si>
  <si>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</si>
  <si>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</si>
  <si>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</si>
  <si>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</si>
  <si>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</si>
  <si>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</si>
  <si>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</si>
  <si>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</si>
  <si>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</si>
  <si>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</si>
  <si>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</si>
  <si>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</si>
  <si>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</si>
  <si>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</si>
  <si>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</si>
  <si>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</si>
  <si>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</si>
  <si>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</si>
  <si>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</si>
  <si>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</si>
  <si>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</si>
  <si>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</si>
  <si>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</si>
  <si>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</si>
  <si>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</si>
  <si>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</si>
  <si>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</si>
  <si>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</si>
  <si>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</si>
  <si>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</si>
  <si>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</si>
  <si>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</si>
  <si>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</si>
  <si>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</si>
  <si>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</si>
  <si>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</si>
  <si>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</si>
  <si>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</si>
  <si>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</si>
  <si>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</si>
  <si>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</si>
  <si>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</si>
  <si>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</si>
  <si>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</si>
  <si>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</si>
  <si>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</si>
  <si>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</si>
  <si>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</si>
  <si>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</si>
  <si>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</si>
  <si>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</si>
  <si>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</si>
  <si>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</si>
  <si>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</si>
  <si>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</si>
  <si>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</si>
  <si>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</si>
  <si>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</si>
  <si>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</si>
  <si>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</si>
  <si>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</si>
  <si>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</si>
  <si>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</si>
  <si>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</si>
  <si>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</si>
  <si>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</si>
  <si>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</si>
  <si>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</si>
  <si>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</si>
  <si>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</si>
  <si>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</si>
  <si>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</si>
  <si>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</si>
  <si>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</si>
  <si>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</si>
  <si>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</si>
  <si>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</si>
  <si>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</si>
  <si>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</si>
  <si>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</si>
  <si>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</si>
  <si>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</si>
  <si>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</si>
  <si>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</si>
  <si>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</si>
  <si>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</si>
  <si>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</si>
  <si>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</si>
  <si>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</si>
  <si>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</si>
  <si>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</si>
  <si>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</si>
  <si>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</si>
  <si>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</si>
  <si>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</si>
  <si>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</si>
  <si>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</si>
  <si>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</si>
  <si>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</si>
  <si>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</si>
  <si>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</si>
  <si>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</si>
  <si>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</si>
  <si>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</si>
  <si>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</si>
  <si>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</si>
  <si>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</si>
  <si>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</si>
  <si>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</si>
  <si>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</si>
  <si>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</si>
  <si>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</si>
  <si>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</si>
  <si>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</si>
  <si>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</si>
  <si>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</si>
  <si>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</si>
  <si>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</si>
  <si>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</si>
  <si>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</si>
  <si>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</si>
  <si>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</si>
  <si>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</si>
  <si>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</si>
  <si>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</si>
  <si>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</si>
  <si>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</si>
  <si>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</si>
  <si>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</si>
  <si>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</si>
  <si>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</si>
  <si>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</si>
  <si>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</si>
  <si>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</si>
  <si>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</si>
  <si>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</si>
  <si>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</si>
  <si>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</si>
  <si>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</si>
  <si>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</si>
  <si>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</si>
  <si>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</si>
  <si>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</si>
  <si>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</si>
  <si>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</si>
  <si>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</si>
  <si>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</si>
  <si>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</si>
  <si>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</si>
  <si>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</si>
  <si>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</si>
  <si>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</si>
  <si>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</si>
  <si>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</si>
  <si>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</si>
  <si>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</si>
  <si>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</si>
  <si>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</si>
  <si>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</si>
  <si>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</si>
  <si>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</si>
  <si>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</si>
  <si>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</si>
  <si>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</si>
  <si>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</si>
  <si>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</si>
  <si>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</si>
  <si>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</si>
  <si>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</si>
  <si>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</si>
  <si>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</si>
  <si>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</si>
  <si>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</si>
  <si>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</si>
  <si>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</si>
  <si>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</si>
  <si>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</si>
  <si>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</si>
  <si>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</si>
  <si>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</si>
  <si>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</si>
  <si>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</si>
  <si>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</si>
  <si>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</si>
  <si>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</si>
  <si>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</si>
  <si>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</si>
  <si>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</si>
  <si>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</si>
  <si>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</si>
  <si>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</si>
  <si>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</si>
  <si>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</si>
  <si>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</si>
  <si>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</si>
  <si>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</si>
  <si>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</si>
  <si>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</si>
  <si>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</si>
  <si>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</si>
  <si>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</si>
  <si>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</si>
  <si>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</si>
  <si>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</si>
  <si>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</si>
  <si>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</si>
  <si>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</si>
  <si>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</si>
  <si>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</si>
  <si>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</si>
  <si>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</si>
  <si>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</si>
  <si>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</si>
  <si>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</si>
  <si>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</si>
  <si>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</si>
  <si>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</si>
  <si>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</si>
  <si>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</si>
  <si>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</si>
  <si>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</si>
  <si>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</si>
  <si>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</si>
  <si>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</si>
  <si>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</si>
  <si>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</si>
  <si>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</si>
  <si>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</si>
  <si>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</si>
  <si>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</si>
  <si>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</si>
  <si>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</si>
  <si>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</si>
  <si>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</si>
  <si>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</si>
  <si>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</si>
  <si>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</si>
  <si>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</si>
  <si>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</si>
  <si>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</si>
  <si>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</si>
  <si>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</si>
  <si>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</si>
  <si>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</si>
  <si>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</si>
  <si>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</si>
  <si>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</si>
  <si>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</si>
  <si>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</si>
  <si>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</si>
  <si>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</si>
  <si>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</si>
  <si>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</si>
  <si>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</si>
  <si>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</si>
  <si>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</si>
  <si>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</si>
  <si>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</si>
  <si>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</si>
  <si>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</si>
  <si>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</si>
  <si>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</si>
  <si>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</si>
  <si>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</si>
  <si>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</si>
  <si>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</si>
  <si>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</si>
  <si>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</si>
  <si>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</si>
  <si>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</si>
  <si>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</si>
  <si>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</si>
  <si>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</si>
  <si>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</si>
  <si>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</si>
  <si>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</si>
  <si>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</si>
  <si>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</si>
  <si>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</si>
  <si>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</si>
  <si>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</si>
  <si>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</si>
  <si>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</si>
  <si>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</si>
  <si>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</si>
  <si>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</si>
  <si>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</si>
  <si>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</si>
  <si>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</si>
  <si>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</si>
  <si>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</si>
  <si>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</si>
  <si>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</si>
  <si>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</si>
  <si>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</si>
  <si>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</si>
  <si>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</si>
  <si>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</si>
  <si>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</si>
  <si>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</si>
  <si>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</si>
  <si>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</si>
  <si>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</si>
  <si>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</si>
  <si>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</si>
  <si>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</si>
  <si>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</si>
  <si>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</si>
  <si>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</si>
  <si>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</si>
  <si>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</si>
  <si>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</si>
  <si>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</si>
  <si>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</si>
  <si>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</si>
  <si>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</si>
  <si>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</si>
  <si>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</si>
  <si>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</si>
  <si>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</si>
  <si>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</si>
  <si>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</si>
  <si>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</si>
  <si>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</si>
  <si>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</si>
  <si>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</si>
  <si>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</si>
  <si>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</si>
  <si>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</si>
  <si>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</si>
  <si>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</si>
  <si>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</si>
  <si>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</si>
  <si>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</si>
  <si>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</si>
  <si>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</si>
  <si>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</si>
  <si>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</si>
  <si>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</si>
  <si>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</si>
  <si>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</si>
  <si>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</si>
  <si>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</si>
  <si>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</si>
  <si>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</si>
  <si>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</si>
  <si>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</si>
  <si>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</si>
  <si>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</si>
  <si>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</si>
  <si>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</si>
  <si>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</si>
  <si>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</si>
  <si>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</si>
  <si>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</si>
  <si>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</si>
  <si>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</si>
  <si>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</si>
  <si>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</si>
  <si>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</si>
  <si>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</si>
  <si>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</si>
  <si>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</si>
  <si>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</si>
  <si>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</si>
  <si>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</si>
  <si>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</si>
  <si>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</si>
  <si>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</si>
  <si>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</si>
  <si>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</si>
  <si>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</si>
  <si>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</si>
  <si>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</si>
  <si>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</si>
  <si>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</si>
  <si>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</si>
  <si>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</si>
  <si>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</si>
  <si>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</si>
  <si>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</si>
  <si>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</si>
  <si>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</si>
  <si>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</si>
  <si>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</si>
  <si>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</si>
  <si>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</si>
  <si>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</si>
  <si>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</si>
  <si>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</si>
  <si>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</si>
  <si>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</si>
  <si>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</si>
  <si>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</si>
  <si>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</si>
  <si>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</si>
  <si>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</si>
  <si>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</si>
  <si>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</si>
  <si>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</si>
  <si>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</si>
  <si>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</si>
  <si>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</si>
  <si>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</si>
  <si>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</si>
  <si>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</si>
  <si>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</si>
  <si>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</si>
  <si>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</si>
  <si>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</si>
  <si>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</si>
  <si>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</si>
  <si>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</si>
  <si>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</si>
  <si>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</si>
  <si>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</si>
  <si>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</si>
  <si>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</si>
  <si>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</si>
  <si>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</si>
  <si>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</si>
  <si>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</si>
  <si>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</si>
  <si>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</si>
  <si>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</si>
  <si>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</si>
  <si>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</si>
  <si>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</si>
  <si>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</si>
  <si>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</si>
  <si>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</si>
  <si>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</si>
  <si>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</si>
  <si>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</si>
  <si>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</si>
  <si>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</si>
  <si>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</si>
  <si>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</si>
  <si>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</si>
  <si>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</si>
  <si>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</si>
  <si>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</si>
  <si>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</si>
  <si>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</si>
  <si>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</si>
  <si>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</si>
  <si>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</si>
  <si>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</si>
  <si>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</si>
  <si>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</si>
  <si>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</si>
  <si>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</si>
  <si>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</si>
  <si>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</si>
  <si>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</si>
  <si>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</si>
  <si>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</si>
  <si>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</si>
  <si>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</si>
  <si>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</si>
  <si>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</si>
  <si>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</si>
  <si>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</si>
  <si>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</si>
  <si>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</si>
  <si>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</si>
  <si>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</si>
  <si>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</si>
  <si>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</si>
  <si>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</si>
  <si>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</si>
  <si>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</si>
  <si>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</si>
  <si>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</si>
  <si>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</si>
  <si>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</si>
  <si>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</si>
  <si>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</si>
  <si>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</si>
  <si>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</si>
  <si>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</si>
  <si>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</si>
  <si>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</si>
  <si>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</si>
  <si>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</si>
  <si>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</si>
  <si>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</si>
  <si>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</si>
  <si>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</si>
  <si>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</si>
  <si>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</si>
  <si>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</si>
  <si>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</si>
  <si>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</si>
  <si>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</si>
  <si>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</si>
  <si>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</si>
  <si>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</si>
  <si>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</si>
  <si>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</si>
  <si>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</si>
  <si>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</si>
  <si>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</si>
  <si>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</si>
  <si>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</si>
  <si>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</si>
  <si>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</si>
  <si>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</si>
  <si>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</si>
  <si>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</si>
  <si>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</si>
  <si>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</si>
  <si>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</si>
  <si>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</si>
  <si>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</si>
  <si>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</si>
  <si>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</si>
  <si>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</si>
  <si>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</si>
  <si>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</si>
  <si>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</si>
  <si>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</si>
  <si>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</si>
  <si>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</si>
  <si>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</si>
  <si>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</si>
  <si>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</si>
  <si>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</si>
  <si>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</si>
  <si>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</si>
  <si>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</si>
  <si>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</si>
  <si>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</si>
  <si>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</si>
  <si>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</si>
  <si>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</si>
  <si>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</si>
  <si>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</si>
  <si>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</si>
  <si>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</si>
  <si>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</si>
  <si>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</si>
  <si>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</si>
  <si>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</si>
  <si>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</si>
  <si>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</si>
  <si>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</si>
  <si>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</si>
  <si>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</si>
  <si>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</si>
  <si>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</si>
  <si>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</si>
  <si>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</si>
  <si>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</si>
  <si>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</si>
  <si>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</si>
  <si>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</si>
  <si>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</si>
  <si>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</si>
  <si>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</si>
  <si>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</si>
  <si>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</si>
  <si>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</si>
  <si>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</si>
  <si>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</si>
  <si>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</si>
  <si>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</si>
  <si>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</si>
  <si>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</si>
  <si>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</si>
  <si>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</si>
  <si>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</si>
  <si>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</si>
  <si>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</si>
  <si>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</si>
  <si>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</si>
  <si>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</si>
  <si>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</si>
  <si>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</si>
  <si>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</si>
  <si>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</si>
  <si>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</si>
  <si>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</si>
  <si>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</si>
  <si>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</si>
  <si>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</si>
  <si>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</si>
  <si>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</si>
  <si>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</si>
  <si>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</si>
  <si>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</si>
  <si>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</si>
  <si>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</si>
  <si>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</si>
  <si>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</si>
  <si>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</si>
  <si>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</si>
  <si>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</si>
  <si>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</si>
  <si>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</si>
  <si>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</si>
  <si>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</si>
  <si>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</si>
  <si>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</si>
  <si>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</si>
  <si>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</si>
  <si>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</si>
  <si>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</si>
  <si>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</si>
  <si>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</si>
  <si>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</si>
  <si>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</si>
  <si>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</si>
  <si>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</si>
  <si>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</si>
  <si>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</si>
  <si>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</si>
  <si>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</si>
  <si>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</si>
  <si>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</si>
  <si>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</si>
  <si>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</si>
  <si>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</si>
  <si>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</si>
  <si>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</si>
  <si>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</si>
  <si>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</si>
  <si>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</si>
  <si>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</si>
  <si>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</si>
  <si>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</si>
  <si>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</si>
  <si>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</si>
  <si>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</si>
  <si>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</si>
  <si>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</si>
  <si>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</si>
  <si>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</si>
  <si>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</si>
  <si>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</si>
  <si>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</si>
  <si>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</si>
  <si>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</si>
  <si>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</si>
  <si>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</si>
  <si>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</si>
  <si>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</si>
  <si>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</si>
  <si>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</si>
  <si>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</si>
  <si>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</si>
  <si>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</si>
  <si>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</si>
  <si>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</si>
  <si>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</si>
  <si>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</si>
  <si>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</si>
  <si>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</si>
  <si>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</si>
  <si>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</si>
  <si>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</si>
  <si>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</si>
  <si>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</si>
  <si>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</si>
  <si>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</si>
  <si>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</si>
  <si>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</si>
  <si>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</si>
  <si>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</si>
  <si>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</si>
  <si>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</si>
  <si>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</si>
  <si>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</si>
  <si>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</si>
  <si>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</si>
  <si>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</si>
  <si>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</si>
  <si>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</si>
  <si>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</si>
  <si>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</si>
  <si>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</si>
  <si>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</si>
  <si>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</si>
  <si>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</si>
  <si>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</si>
  <si>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</si>
  <si>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</si>
  <si>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</si>
  <si>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</si>
  <si>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</si>
  <si>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</si>
  <si>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</si>
  <si>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</si>
  <si>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</si>
  <si>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</si>
  <si>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</si>
  <si>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</si>
  <si>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</si>
  <si>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</si>
  <si>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</si>
  <si>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</si>
  <si>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</si>
  <si>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</si>
  <si>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</si>
  <si>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</si>
  <si>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</si>
  <si>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</si>
  <si>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</si>
  <si>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</si>
  <si>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</si>
  <si>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</si>
  <si>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</si>
  <si>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</si>
  <si>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</si>
  <si>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</si>
  <si>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</si>
  <si>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</si>
  <si>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</si>
  <si>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</si>
  <si>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</si>
  <si>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</si>
  <si>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</si>
  <si>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</si>
  <si>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</si>
  <si>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</si>
  <si>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</si>
  <si>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</si>
  <si>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</si>
  <si>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</si>
  <si>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</si>
  <si>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</si>
  <si>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</si>
  <si>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</si>
  <si>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</si>
  <si>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</si>
  <si>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</si>
  <si>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</si>
  <si>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</si>
  <si>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</si>
  <si>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</si>
  <si>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</si>
  <si>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</si>
  <si>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</si>
  <si>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</si>
  <si>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</si>
  <si>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</si>
  <si>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</si>
  <si>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</si>
  <si>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</si>
  <si>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</si>
  <si>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</si>
  <si>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</si>
  <si>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</si>
  <si>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</si>
  <si>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</si>
  <si>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</si>
  <si>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</si>
  <si>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</si>
  <si>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</si>
  <si>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</si>
  <si>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</si>
  <si>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</si>
  <si>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</si>
  <si>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</si>
  <si>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</si>
  <si>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</si>
  <si>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</si>
  <si>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</si>
  <si>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</si>
  <si>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</si>
  <si>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</si>
  <si>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</si>
  <si>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</si>
  <si>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</si>
  <si>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</si>
  <si>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</si>
  <si>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</si>
  <si>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</si>
  <si>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</si>
  <si>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</si>
  <si>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</si>
  <si>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</si>
  <si>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</si>
  <si>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</si>
  <si>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</si>
  <si>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</si>
  <si>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</si>
  <si>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</si>
  <si>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</si>
  <si>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</si>
  <si>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</si>
  <si>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</si>
  <si>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</si>
  <si>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</si>
  <si>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</si>
  <si>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</si>
  <si>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</si>
  <si>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</si>
  <si>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</si>
  <si>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</si>
  <si>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</si>
  <si>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</si>
  <si>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</si>
  <si>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</si>
  <si>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</si>
  <si>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</si>
  <si>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</si>
  <si>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</si>
  <si>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</si>
  <si>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</si>
  <si>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</si>
  <si>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</si>
  <si>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</si>
  <si>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</si>
  <si>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</si>
  <si>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</si>
  <si>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</si>
  <si>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</si>
  <si>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</si>
  <si>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</si>
  <si>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</si>
  <si>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</si>
  <si>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</si>
  <si>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</si>
  <si>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</si>
  <si>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</si>
  <si>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</si>
  <si>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</si>
  <si>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</si>
  <si>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</si>
  <si>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</si>
  <si>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</si>
  <si>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</si>
  <si>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</si>
  <si>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</si>
  <si>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</si>
  <si>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</si>
  <si>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</si>
  <si>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</si>
  <si>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</si>
  <si>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</si>
  <si>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</si>
  <si>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</si>
  <si>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</si>
  <si>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</si>
  <si>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</si>
  <si>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</si>
  <si>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</si>
  <si>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</si>
  <si>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</si>
  <si>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</si>
  <si>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</si>
  <si>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</si>
  <si>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</si>
  <si>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</si>
  <si>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</si>
  <si>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</si>
  <si>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</si>
  <si>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</si>
  <si>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</si>
  <si>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</si>
  <si>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</si>
  <si>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</si>
  <si>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</si>
  <si>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</si>
  <si>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</si>
  <si>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</si>
  <si>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</si>
  <si>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</si>
  <si>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</si>
  <si>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</si>
  <si>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</si>
  <si>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</si>
  <si>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</si>
  <si>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</si>
  <si>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</si>
  <si>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</si>
  <si>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</si>
  <si>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</si>
  <si>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</si>
  <si>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</si>
  <si>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</si>
  <si>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</si>
  <si>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</si>
  <si>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</si>
  <si>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</si>
  <si>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</si>
  <si>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</si>
  <si>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</si>
  <si>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</si>
  <si>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</si>
  <si>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</si>
  <si>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</si>
  <si>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</si>
  <si>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</si>
  <si>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</si>
  <si>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</si>
  <si>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</si>
  <si>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</si>
  <si>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</si>
  <si>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</si>
  <si>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</si>
  <si>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</si>
  <si>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</si>
  <si>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</si>
  <si>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</si>
  <si>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</si>
  <si>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</si>
  <si>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</si>
  <si>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</si>
  <si>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</si>
  <si>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</si>
  <si>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</si>
  <si>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</si>
  <si>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</si>
  <si>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</si>
  <si>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</si>
  <si>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</si>
  <si>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</si>
  <si>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</si>
  <si>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</si>
  <si>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</si>
  <si>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</si>
  <si>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</si>
  <si>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</si>
  <si>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</si>
  <si>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</si>
  <si>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</si>
  <si>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</si>
  <si>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</si>
  <si>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</si>
  <si>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</si>
  <si>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</si>
  <si>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</si>
  <si>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</si>
  <si>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</si>
  <si>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</si>
  <si>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</si>
  <si>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</si>
  <si>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</si>
  <si>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</si>
  <si>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</si>
  <si>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</si>
  <si>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</si>
  <si>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</si>
  <si>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</si>
  <si>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</si>
  <si>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</si>
  <si>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</si>
  <si>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</si>
  <si>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</si>
  <si>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</si>
  <si>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</si>
  <si>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</si>
  <si>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</si>
  <si>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</si>
  <si>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</si>
  <si>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</si>
  <si>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</si>
  <si>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</si>
  <si>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</si>
  <si>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</si>
  <si>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</si>
  <si>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</si>
  <si>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</si>
  <si>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</si>
  <si>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</si>
  <si>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</si>
  <si>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</si>
  <si>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</si>
  <si>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</si>
  <si>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</si>
  <si>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</si>
  <si>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</si>
  <si>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</si>
  <si>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</si>
  <si>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</si>
  <si>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</si>
  <si>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</si>
  <si>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</si>
  <si>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</si>
  <si>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</si>
  <si>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</si>
  <si>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</si>
  <si>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</si>
  <si>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</si>
  <si>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</si>
  <si>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</si>
  <si>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</si>
  <si>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</si>
  <si>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</si>
  <si>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</si>
  <si>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</si>
  <si>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</si>
  <si>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</si>
  <si>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</si>
  <si>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</si>
  <si>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</si>
  <si>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</si>
  <si>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</si>
  <si>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</si>
  <si>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</si>
  <si>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</si>
  <si>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</si>
  <si>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</si>
  <si>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</si>
  <si>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</si>
  <si>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</si>
  <si>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</si>
  <si>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</si>
  <si>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</si>
  <si>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</si>
  <si>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</si>
  <si>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</si>
  <si>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</si>
  <si>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</si>
  <si>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</si>
  <si>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</si>
  <si>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</si>
  <si>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</si>
  <si>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</si>
  <si>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</si>
  <si>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</si>
  <si>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</si>
  <si>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</si>
  <si>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</si>
  <si>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</si>
  <si>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</si>
  <si>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</si>
  <si>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</si>
  <si>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</si>
  <si>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</si>
  <si>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</si>
  <si>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</si>
  <si>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</si>
  <si>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</si>
  <si>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</si>
  <si>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</si>
  <si>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</si>
  <si>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</si>
  <si>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</si>
  <si>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</si>
  <si>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</si>
  <si>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</si>
  <si>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</si>
  <si>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</si>
  <si>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</si>
  <si>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</si>
  <si>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</si>
  <si>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</si>
  <si>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</si>
  <si>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</si>
  <si>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</si>
  <si>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</si>
  <si>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</si>
  <si>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</si>
  <si>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</si>
  <si>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</si>
  <si>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</si>
  <si>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</si>
  <si>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</si>
  <si>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</si>
  <si>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</si>
  <si>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</si>
  <si>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</si>
  <si>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</si>
  <si>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</si>
  <si>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</si>
  <si>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</si>
  <si>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</si>
  <si>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</si>
  <si>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</si>
  <si>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</si>
  <si>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</si>
  <si>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</si>
  <si>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</si>
  <si>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</si>
  <si>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</si>
  <si>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</si>
  <si>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</si>
  <si>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</si>
  <si>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</si>
  <si>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</si>
  <si>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</si>
  <si>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</si>
  <si>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</si>
  <si>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</si>
  <si>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</si>
  <si>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</si>
  <si>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</si>
  <si>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</si>
  <si>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</si>
  <si>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</si>
  <si>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</si>
  <si>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</si>
  <si>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</si>
  <si>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</si>
  <si>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</si>
  <si>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</si>
  <si>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</si>
  <si>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</si>
  <si>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</si>
  <si>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</si>
  <si>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</si>
  <si>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</si>
  <si>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</si>
  <si>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</si>
  <si>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</si>
  <si>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</si>
  <si>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</si>
  <si>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</si>
  <si>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</si>
  <si>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</si>
  <si>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</si>
  <si>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</si>
  <si>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</si>
  <si>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</si>
  <si>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</si>
  <si>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</si>
  <si>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</si>
  <si>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</si>
  <si>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</si>
  <si>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</si>
  <si>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</si>
  <si>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</si>
  <si>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</si>
  <si>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</si>
  <si>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</si>
  <si>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</si>
  <si>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</si>
  <si>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</si>
  <si>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</si>
  <si>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</si>
  <si>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</si>
  <si>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</si>
  <si>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</si>
  <si>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</si>
  <si>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</si>
  <si>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</si>
  <si>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</si>
  <si>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</si>
  <si>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</si>
  <si>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</si>
  <si>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</si>
  <si>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</si>
  <si>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</si>
  <si>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</si>
  <si>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</si>
  <si>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</si>
  <si>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</si>
  <si>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</si>
  <si>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</si>
  <si>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</si>
  <si>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</si>
  <si>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</si>
  <si>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</si>
  <si>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</si>
  <si>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</si>
  <si>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</si>
  <si>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</si>
  <si>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</si>
  <si>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</si>
  <si>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</si>
  <si>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</si>
  <si>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</si>
  <si>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</si>
  <si>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</si>
  <si>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</si>
  <si>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</si>
  <si>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</si>
  <si>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</si>
  <si>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</si>
  <si>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</si>
  <si>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</si>
  <si>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</si>
  <si>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</si>
  <si>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</si>
  <si>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</si>
  <si>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</si>
  <si>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</si>
  <si>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</si>
  <si>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</si>
  <si>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</si>
  <si>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</si>
  <si>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</si>
  <si>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</si>
  <si>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</si>
  <si>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</si>
  <si>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</si>
  <si>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</si>
  <si>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</si>
  <si>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</si>
  <si>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</si>
  <si>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</si>
  <si>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</si>
  <si>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</si>
  <si>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</si>
  <si>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</si>
  <si>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</si>
  <si>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</si>
  <si>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</si>
  <si>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</si>
  <si>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</si>
  <si>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</si>
  <si>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</si>
  <si>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</si>
  <si>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</si>
  <si>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</si>
  <si>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</si>
  <si>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</si>
  <si>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</si>
  <si>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</si>
  <si>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</si>
  <si>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</si>
  <si>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</si>
  <si>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</si>
  <si>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</si>
  <si>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</si>
  <si>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</si>
  <si>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</si>
  <si>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</si>
  <si>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</si>
  <si>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</si>
  <si>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</si>
  <si>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</si>
  <si>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</si>
  <si>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</si>
  <si>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</si>
  <si>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</si>
  <si>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</si>
  <si>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</si>
  <si>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</si>
  <si>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</si>
  <si>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</si>
  <si>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</si>
  <si>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</si>
  <si>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</si>
  <si>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</si>
  <si>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</si>
  <si>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</si>
  <si>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</si>
  <si>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</si>
  <si>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</si>
  <si>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</si>
  <si>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</si>
  <si>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</si>
  <si>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</si>
  <si>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</si>
  <si>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</si>
  <si>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</si>
  <si>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</si>
  <si>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</si>
  <si>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</si>
  <si>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</si>
  <si>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</si>
  <si>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</si>
  <si>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</si>
  <si>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</si>
  <si>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</si>
  <si>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</si>
  <si>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</si>
  <si>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</si>
  <si>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</si>
  <si>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</si>
  <si>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</si>
  <si>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</si>
  <si>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</si>
  <si>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</si>
  <si>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</si>
  <si>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</si>
  <si>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</si>
  <si>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</si>
  <si>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</si>
  <si>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</si>
  <si>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</si>
  <si>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</si>
  <si>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</si>
  <si>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</si>
  <si>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</si>
  <si>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</si>
  <si>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</si>
  <si>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</si>
  <si>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</si>
  <si>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</si>
  <si>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</si>
  <si>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</si>
  <si>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</si>
  <si>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</si>
  <si>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</si>
  <si>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</si>
  <si>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</si>
  <si>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</si>
  <si>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</si>
  <si>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</si>
  <si>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</si>
  <si>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</si>
  <si>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</si>
  <si>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</si>
  <si>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</si>
  <si>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</si>
  <si>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</si>
  <si>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</si>
  <si>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</si>
  <si>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</si>
  <si>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</si>
  <si>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</si>
  <si>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</si>
  <si>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</si>
  <si>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</si>
  <si>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</si>
  <si>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</si>
  <si>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</si>
  <si>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</si>
  <si>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</si>
  <si>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</si>
  <si>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</si>
  <si>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</si>
  <si>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</si>
  <si>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</si>
  <si>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</si>
  <si>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</si>
  <si>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</si>
  <si>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</si>
  <si>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</si>
  <si>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</si>
  <si>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</si>
  <si>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</si>
  <si>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</si>
  <si>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</si>
  <si>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</si>
  <si>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</si>
  <si>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</si>
  <si>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</si>
  <si>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</si>
  <si>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</si>
  <si>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</si>
  <si>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</si>
  <si>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</si>
  <si>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</si>
  <si>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</si>
  <si>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</si>
  <si>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</si>
  <si>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</si>
  <si>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</si>
  <si>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</si>
  <si>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</si>
  <si>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</si>
  <si>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</si>
  <si>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</si>
  <si>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</si>
  <si>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</si>
  <si>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</si>
  <si>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</si>
  <si>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</si>
  <si>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</si>
  <si>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</si>
  <si>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</si>
  <si>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</si>
  <si>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</si>
  <si>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</si>
  <si>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</si>
  <si>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</si>
  <si>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</si>
  <si>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</si>
  <si>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</si>
  <si>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</si>
  <si>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</si>
  <si>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</si>
  <si>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</si>
  <si>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</si>
  <si>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</si>
  <si>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</si>
  <si>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</si>
  <si>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</si>
  <si>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</si>
  <si>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</si>
  <si>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</si>
  <si>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</si>
  <si>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</si>
  <si>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</si>
  <si>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</si>
  <si>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</si>
  <si>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</si>
  <si>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</si>
  <si>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</si>
  <si>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</si>
  <si>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</si>
  <si>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</si>
  <si>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</si>
  <si>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</si>
  <si>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</si>
  <si>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</si>
  <si>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</si>
  <si>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</si>
  <si>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</si>
  <si>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</si>
  <si>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</si>
  <si>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</si>
  <si>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</si>
  <si>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</si>
  <si>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</si>
  <si>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</si>
  <si>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</si>
  <si>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</si>
  <si>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</si>
  <si>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</si>
  <si>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</si>
  <si>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</si>
  <si>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</si>
  <si>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</si>
  <si>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</si>
  <si>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</si>
  <si>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</si>
  <si>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</si>
  <si>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</si>
  <si>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</si>
  <si>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</si>
  <si>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</si>
  <si>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</si>
  <si>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</si>
  <si>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</si>
  <si>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</si>
  <si>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</si>
  <si>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</si>
  <si>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</si>
  <si>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</si>
  <si>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</si>
  <si>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</si>
  <si>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</si>
  <si>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</si>
  <si>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</si>
  <si>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</si>
  <si>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</si>
  <si>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</si>
  <si>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</si>
  <si>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</si>
  <si>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</si>
  <si>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</si>
  <si>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</si>
  <si>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</si>
  <si>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</si>
  <si>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</si>
  <si>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</si>
  <si>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</si>
  <si>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</si>
  <si>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</si>
  <si>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</si>
  <si>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</si>
  <si>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</si>
  <si>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</si>
  <si>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</si>
  <si>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</si>
  <si>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</si>
  <si>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</si>
  <si>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</si>
  <si>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</si>
  <si>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</si>
  <si>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</si>
  <si>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</si>
  <si>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</si>
  <si>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</si>
  <si>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</si>
  <si>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</si>
  <si>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</si>
  <si>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</si>
  <si>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</si>
  <si>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</si>
  <si>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</si>
  <si>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</si>
  <si>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</si>
  <si>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</si>
  <si>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</si>
  <si>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</si>
  <si>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</si>
  <si>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</si>
  <si>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</si>
  <si>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</si>
  <si>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</si>
  <si>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</si>
  <si>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</si>
  <si>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</si>
  <si>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</si>
  <si>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</si>
  <si>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</si>
  <si>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</si>
  <si>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</si>
  <si>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</si>
  <si>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</si>
  <si>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</si>
  <si>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</si>
  <si>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</si>
  <si>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</si>
  <si>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</si>
  <si>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</si>
  <si>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</si>
  <si>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</si>
  <si>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</si>
  <si>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</si>
  <si>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</si>
  <si>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</si>
  <si>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</si>
  <si>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</si>
  <si>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</si>
  <si>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</si>
  <si>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</si>
  <si>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</si>
  <si>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</si>
  <si>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</si>
  <si>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</si>
  <si>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</si>
  <si>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</si>
  <si>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</si>
  <si>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</si>
  <si>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</si>
  <si>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</si>
  <si>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</si>
  <si>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</si>
  <si>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</si>
  <si>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</si>
  <si>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</si>
  <si>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</si>
  <si>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</si>
  <si>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</si>
  <si>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</si>
  <si>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</si>
  <si>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</si>
  <si>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</si>
  <si>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</si>
  <si>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</si>
  <si>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</si>
  <si>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</si>
  <si>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</si>
  <si>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</si>
  <si>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</si>
  <si>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</si>
  <si>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</si>
  <si>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</si>
  <si>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</si>
  <si>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</si>
  <si>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</si>
  <si>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</si>
  <si>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</si>
  <si>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</si>
  <si>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</si>
  <si>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</si>
  <si>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</si>
  <si>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</si>
  <si>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</si>
  <si>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</si>
  <si>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</si>
  <si>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</si>
  <si>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</si>
  <si>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</si>
  <si>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</si>
  <si>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</si>
  <si>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</si>
  <si>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</si>
  <si>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</si>
  <si>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</si>
  <si>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</si>
  <si>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</si>
  <si>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</si>
  <si>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</si>
  <si>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</si>
  <si>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</si>
  <si>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</si>
  <si>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</si>
  <si>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</si>
  <si>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</si>
  <si>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</si>
  <si>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</si>
  <si>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</si>
  <si>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</si>
  <si>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</si>
  <si>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</si>
  <si>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</si>
  <si>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</si>
  <si>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</si>
  <si>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</si>
  <si>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</si>
  <si>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</si>
  <si>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</si>
  <si>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</si>
  <si>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</si>
  <si>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</si>
  <si>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</si>
  <si>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</si>
  <si>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</si>
  <si>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</si>
  <si>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</si>
  <si>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</si>
  <si>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</si>
  <si>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</si>
  <si>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</si>
  <si>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</si>
  <si>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</si>
  <si>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</si>
  <si>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</si>
  <si>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</si>
  <si>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</si>
  <si>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</si>
  <si>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</si>
  <si>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</si>
  <si>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</si>
  <si>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</si>
  <si>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</si>
  <si>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</si>
  <si>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</si>
  <si>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</si>
  <si>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</si>
  <si>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</si>
  <si>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</si>
  <si>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</si>
  <si>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</si>
  <si>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</si>
  <si>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</si>
  <si>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</si>
  <si>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</si>
  <si>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</si>
  <si>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</si>
  <si>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</si>
  <si>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</si>
  <si>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</si>
  <si>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</si>
  <si>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</si>
  <si>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</si>
  <si>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</si>
  <si>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</si>
  <si>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</si>
  <si>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</si>
  <si>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</si>
  <si>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</si>
  <si>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</si>
  <si>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</si>
  <si>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</si>
  <si>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</si>
  <si>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</si>
  <si>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</si>
  <si>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</si>
  <si>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</si>
  <si>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</si>
  <si>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</si>
  <si>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</si>
  <si>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</si>
  <si>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</si>
  <si>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</si>
  <si>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</si>
  <si>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</si>
  <si>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</si>
  <si>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</si>
  <si>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</si>
  <si>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</si>
  <si>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</si>
  <si>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</si>
  <si>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</si>
  <si>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</si>
  <si>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</si>
  <si>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</si>
  <si>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</si>
  <si>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</si>
  <si>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</si>
  <si>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</si>
  <si>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</si>
  <si>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</si>
  <si>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</si>
  <si>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</si>
  <si>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</si>
  <si>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</si>
  <si>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</si>
  <si>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</si>
  <si>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</si>
  <si>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</si>
  <si>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</si>
  <si>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</si>
  <si>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</si>
  <si>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</si>
  <si>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</si>
  <si>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</si>
  <si>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</si>
  <si>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</si>
  <si>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</si>
  <si>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</si>
  <si>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</si>
  <si>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</si>
  <si>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</si>
  <si>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</si>
  <si>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</si>
  <si>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</si>
  <si>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</si>
  <si>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</si>
  <si>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</si>
  <si>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</si>
  <si>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</si>
  <si>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</si>
  <si>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</si>
  <si>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</si>
  <si>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</si>
  <si>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</si>
  <si>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</si>
  <si>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</si>
  <si>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</si>
  <si>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</si>
  <si>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</si>
  <si>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</si>
  <si>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</si>
  <si>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</si>
  <si>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</si>
  <si>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</si>
  <si>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</si>
  <si>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</si>
  <si>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</si>
  <si>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</si>
  <si>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</si>
  <si>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</si>
  <si>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</si>
  <si>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</si>
  <si>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</si>
  <si>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</si>
  <si>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</si>
  <si>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</si>
  <si>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</si>
  <si>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</si>
  <si>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</si>
  <si>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</si>
  <si>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</si>
  <si>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</si>
  <si>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</si>
  <si>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</si>
  <si>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</si>
  <si>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</si>
  <si>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</si>
  <si>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</si>
  <si>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</si>
  <si>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</si>
  <si>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</si>
  <si>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</si>
  <si>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</si>
  <si>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</si>
  <si>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</si>
  <si>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</si>
  <si>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</si>
  <si>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</si>
  <si>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</si>
  <si>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</si>
  <si>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</si>
  <si>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</si>
  <si>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</si>
  <si>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</si>
  <si>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</si>
  <si>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</si>
  <si>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</si>
  <si>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</si>
  <si>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</si>
  <si>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</si>
  <si>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</si>
  <si>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</si>
  <si>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</si>
  <si>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</si>
  <si>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</si>
  <si>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</si>
  <si>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</si>
  <si>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</si>
  <si>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</si>
  <si>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</si>
  <si>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</si>
  <si>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</si>
  <si>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</si>
  <si>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</si>
  <si>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</si>
  <si>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</si>
  <si>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</si>
  <si>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</si>
  <si>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</si>
  <si>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</si>
  <si>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</si>
  <si>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</si>
  <si>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</si>
  <si>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</si>
  <si>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</si>
  <si>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</si>
  <si>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</si>
  <si>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</si>
  <si>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</si>
  <si>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</si>
  <si>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</si>
  <si>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</si>
  <si>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</si>
  <si>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</si>
  <si>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</si>
  <si>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</si>
  <si>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</si>
  <si>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</si>
  <si>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</si>
  <si>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</si>
  <si>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</si>
  <si>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</si>
  <si>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</si>
  <si>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</si>
  <si>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</si>
  <si>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</si>
  <si>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</si>
  <si>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</si>
  <si>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</si>
  <si>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</si>
  <si>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</si>
  <si>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</si>
  <si>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</si>
  <si>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</si>
  <si>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</si>
  <si>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</si>
  <si>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</si>
  <si>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</si>
  <si>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</si>
  <si>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</si>
  <si>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</si>
  <si>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</si>
  <si>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</si>
  <si>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</si>
  <si>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</si>
  <si>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</si>
  <si>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</si>
  <si>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</si>
  <si>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</si>
  <si>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</si>
  <si>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</si>
  <si>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</si>
  <si>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</si>
  <si>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</si>
  <si>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</si>
  <si>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</si>
  <si>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</si>
  <si>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</si>
  <si>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</si>
  <si>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</si>
  <si>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</si>
  <si>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</si>
  <si>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</si>
  <si>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</si>
  <si>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</si>
  <si>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</si>
  <si>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</si>
  <si>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</si>
  <si>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</si>
  <si>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</si>
  <si>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</si>
  <si>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</si>
  <si>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</si>
  <si>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</si>
  <si>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</si>
  <si>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</si>
  <si>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</si>
  <si>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</si>
  <si>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</si>
  <si>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</si>
  <si>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</si>
  <si>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</si>
  <si>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</si>
  <si>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</si>
  <si>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</si>
  <si>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</si>
  <si>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</si>
  <si>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</si>
  <si>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</si>
  <si>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</si>
  <si>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</si>
  <si>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</si>
  <si>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</si>
  <si>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</si>
  <si>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</si>
  <si>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</si>
  <si>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</si>
  <si>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</si>
  <si>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</si>
  <si>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</si>
  <si>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</si>
  <si>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</si>
  <si>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</si>
  <si>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</si>
  <si>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</si>
  <si>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</si>
  <si>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</si>
  <si>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</si>
  <si>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</si>
  <si>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</si>
  <si>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</si>
  <si>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</si>
  <si>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</si>
  <si>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</si>
  <si>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</si>
  <si>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</si>
  <si>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</si>
  <si>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</si>
  <si>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</si>
  <si>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</si>
  <si>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</si>
  <si>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</si>
  <si>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</si>
  <si>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</si>
  <si>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</si>
  <si>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</si>
  <si>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</si>
  <si>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</si>
  <si>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</si>
  <si>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</si>
  <si>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</si>
  <si>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</si>
  <si>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</si>
  <si>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</si>
  <si>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</si>
  <si>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</si>
  <si>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</si>
  <si>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</si>
  <si>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</si>
  <si>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</si>
  <si>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</si>
  <si>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</si>
  <si>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</si>
  <si>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</si>
  <si>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</si>
  <si>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</si>
  <si>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</si>
  <si>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</si>
  <si>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</si>
  <si>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</si>
  <si>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</si>
  <si>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</si>
  <si>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</si>
  <si>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</si>
  <si>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</si>
  <si>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</si>
  <si>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</si>
  <si>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</si>
  <si>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</si>
  <si>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</si>
  <si>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</si>
  <si>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</si>
  <si>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</si>
  <si>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</si>
  <si>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</si>
  <si>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</si>
  <si>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</si>
  <si>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</si>
  <si>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</si>
  <si>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</si>
  <si>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</si>
  <si>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</si>
  <si>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</si>
  <si>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</si>
  <si>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</si>
  <si>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</si>
  <si>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</si>
  <si>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</si>
  <si>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</si>
  <si>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</si>
  <si>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</si>
  <si>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</si>
  <si>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</si>
  <si>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</si>
  <si>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</si>
  <si>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</si>
  <si>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</si>
  <si>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</si>
  <si>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</si>
  <si>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</si>
  <si>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</si>
  <si>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</si>
  <si>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</si>
  <si>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</si>
  <si>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</si>
  <si>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</si>
  <si>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</si>
  <si>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</si>
  <si>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</si>
  <si>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</si>
  <si>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</si>
  <si>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</si>
  <si>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</si>
  <si>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</si>
  <si>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</si>
  <si>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</si>
  <si>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</si>
  <si>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</si>
  <si>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</si>
  <si>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</si>
  <si>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</si>
  <si>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</si>
  <si>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</si>
  <si>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</si>
  <si>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</si>
  <si>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</si>
  <si>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</si>
  <si>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</si>
  <si>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</si>
  <si>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</si>
  <si>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</si>
  <si>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</si>
  <si>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</si>
  <si>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</si>
  <si>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</si>
  <si>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</si>
  <si>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</si>
  <si>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</si>
  <si>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</si>
  <si>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</si>
  <si>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</si>
  <si>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</si>
  <si>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</si>
  <si>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</si>
  <si>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</si>
  <si>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</si>
  <si>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</si>
  <si>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</si>
  <si>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</si>
  <si>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</si>
  <si>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</si>
  <si>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</si>
  <si>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</si>
  <si>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</si>
  <si>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</si>
  <si>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</si>
  <si>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</si>
  <si>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</si>
  <si>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</si>
  <si>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</si>
  <si>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</si>
  <si>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</si>
  <si>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</si>
  <si>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</si>
  <si>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</si>
  <si>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</si>
  <si>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</si>
  <si>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</si>
  <si>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</si>
  <si>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</si>
  <si>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</si>
  <si>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</si>
  <si>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</si>
  <si>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</si>
  <si>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</si>
  <si>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</si>
  <si>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</si>
  <si>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</si>
  <si>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</si>
  <si>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</si>
  <si>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</si>
  <si>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</si>
  <si>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</si>
  <si>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</si>
  <si>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</si>
  <si>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</si>
  <si>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</si>
  <si>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</si>
  <si>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</si>
  <si>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</si>
  <si>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</si>
  <si>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</si>
  <si>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</si>
  <si>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</si>
  <si>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</si>
  <si>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</si>
  <si>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</si>
  <si>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</si>
  <si>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</si>
  <si>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</si>
  <si>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</si>
  <si>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</si>
  <si>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</si>
  <si>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</si>
  <si>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</si>
  <si>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</si>
  <si>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</si>
  <si>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</si>
  <si>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</si>
  <si>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</si>
  <si>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</si>
  <si>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</si>
  <si>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</si>
  <si>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</si>
  <si>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</si>
  <si>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</si>
  <si>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</si>
  <si>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</si>
  <si>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</si>
  <si>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</si>
  <si>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</si>
  <si>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</si>
  <si>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</si>
  <si>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</si>
  <si>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</si>
  <si>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</si>
  <si>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</si>
  <si>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</si>
  <si>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</si>
  <si>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</si>
  <si>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</si>
  <si>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</si>
  <si>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</si>
  <si>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</si>
  <si>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</si>
  <si>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</si>
  <si>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</si>
  <si>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</si>
  <si>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</si>
  <si>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</si>
  <si>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</si>
  <si>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</si>
  <si>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</si>
  <si>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</si>
  <si>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</si>
  <si>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</si>
  <si>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</si>
  <si>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</si>
  <si>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</si>
  <si>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</si>
  <si>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</si>
  <si>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</si>
  <si>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</si>
  <si>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</si>
  <si>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</si>
  <si>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</si>
  <si>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</si>
  <si>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</si>
  <si>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</si>
  <si>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</si>
  <si>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</si>
  <si>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</si>
  <si>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</si>
  <si>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</si>
  <si>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</si>
  <si>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</si>
  <si>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</si>
  <si>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</si>
  <si>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</si>
  <si>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</si>
  <si>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</si>
  <si>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</si>
  <si>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</si>
  <si>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</si>
  <si>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</si>
  <si>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</si>
  <si>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</si>
  <si>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</si>
  <si>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</si>
  <si>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</si>
  <si>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</si>
  <si>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</si>
  <si>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</si>
  <si>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</si>
  <si>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</si>
  <si>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</si>
  <si>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</si>
  <si>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</si>
  <si>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</si>
  <si>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</si>
  <si>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</si>
  <si>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</si>
  <si>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</si>
  <si>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</si>
  <si>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</si>
  <si>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</si>
  <si>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</si>
  <si>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</si>
  <si>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</si>
  <si>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</si>
  <si>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</si>
  <si>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</si>
  <si>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</si>
  <si>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</si>
  <si>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</si>
  <si>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</si>
  <si>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</si>
  <si>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</si>
  <si>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</si>
  <si>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</si>
  <si>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</si>
  <si>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</si>
  <si>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</si>
  <si>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</si>
  <si>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</si>
  <si>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</si>
  <si>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</si>
  <si>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</si>
  <si>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</si>
  <si>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</si>
  <si>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</si>
  <si>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</si>
  <si>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</si>
  <si>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</si>
  <si>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</si>
  <si>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</si>
  <si>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</si>
  <si>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</si>
  <si>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</si>
  <si>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</si>
  <si>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</si>
  <si>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</si>
  <si>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</si>
  <si>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</si>
  <si>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</si>
  <si>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</si>
  <si>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</si>
  <si>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</si>
  <si>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</si>
  <si>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</si>
  <si>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</si>
  <si>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</si>
  <si>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</si>
  <si>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</si>
  <si>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</si>
  <si>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</si>
  <si>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</si>
  <si>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</si>
  <si>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</si>
  <si>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</si>
  <si>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</si>
  <si>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</si>
  <si>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</si>
  <si>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</si>
  <si>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</si>
  <si>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</si>
  <si>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</si>
  <si>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</si>
  <si>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</si>
  <si>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</si>
  <si>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</si>
  <si>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</si>
  <si>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</si>
  <si>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</si>
  <si>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</si>
  <si>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</si>
  <si>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</si>
  <si>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</si>
  <si>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</si>
  <si>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</si>
  <si>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</si>
  <si>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</si>
  <si>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</si>
  <si>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</si>
  <si>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</si>
  <si>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</si>
  <si>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</si>
  <si>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</si>
  <si>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</si>
  <si>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</si>
  <si>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</si>
  <si>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</si>
  <si>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</si>
  <si>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</si>
  <si>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</si>
  <si>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</si>
  <si>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</si>
  <si>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</si>
  <si>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</si>
  <si>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</si>
  <si>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</si>
  <si>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</si>
  <si>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</si>
  <si>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</si>
  <si>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</si>
  <si>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</si>
  <si>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</si>
  <si>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</si>
  <si>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</si>
  <si>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</si>
  <si>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</si>
  <si>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</si>
  <si>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</si>
  <si>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</si>
  <si>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</si>
  <si>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</si>
  <si>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</si>
  <si>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</si>
  <si>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</si>
  <si>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</si>
  <si>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</si>
  <si>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</si>
  <si>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</si>
  <si>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</si>
  <si>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</si>
  <si>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</si>
  <si>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</si>
  <si>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</si>
  <si>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</si>
  <si>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</si>
  <si>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</si>
  <si>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</si>
  <si>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</si>
  <si>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</si>
  <si>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</si>
  <si>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</si>
  <si>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</si>
  <si>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</si>
  <si>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</si>
  <si>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</si>
  <si>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</si>
  <si>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</si>
  <si>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</si>
  <si>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</si>
  <si>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</si>
  <si>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</si>
  <si>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</si>
  <si>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</si>
  <si>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</si>
  <si>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</si>
  <si>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</si>
  <si>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</si>
  <si>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</si>
  <si>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</si>
  <si>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</si>
  <si>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</si>
  <si>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</si>
  <si>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</si>
  <si>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</si>
  <si>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</si>
  <si>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</si>
  <si>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</si>
  <si>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</si>
  <si>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</si>
  <si>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</si>
  <si>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</si>
  <si>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</si>
  <si>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</si>
  <si>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</si>
  <si>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</si>
  <si>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</si>
  <si>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</si>
  <si>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</si>
  <si>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</si>
  <si>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</si>
  <si>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</si>
  <si>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</si>
  <si>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</si>
  <si>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</si>
  <si>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</si>
  <si>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</si>
  <si>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</si>
  <si>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</si>
  <si>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</si>
  <si>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</si>
  <si>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</si>
  <si>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</si>
  <si>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</si>
  <si>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</si>
  <si>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</si>
  <si>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</si>
  <si>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</si>
  <si>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</si>
  <si>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</si>
  <si>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</si>
  <si>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</si>
  <si>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</si>
  <si>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</si>
  <si>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</si>
  <si>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</si>
  <si>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</si>
  <si>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</si>
  <si>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</si>
  <si>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</si>
  <si>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</si>
  <si>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</si>
  <si>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</si>
  <si>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</si>
  <si>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</si>
  <si>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</si>
  <si>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</si>
  <si>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</si>
  <si>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</si>
  <si>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</si>
  <si>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</si>
  <si>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</si>
  <si>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</si>
  <si>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</si>
  <si>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</si>
  <si>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</si>
  <si>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</si>
  <si>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</si>
  <si>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</si>
  <si>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</si>
  <si>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</si>
  <si>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</si>
  <si>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</si>
  <si>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</si>
  <si>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</si>
  <si>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</si>
  <si>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</si>
  <si>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</si>
  <si>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</si>
  <si>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</si>
  <si>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</si>
  <si>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</si>
  <si>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</si>
  <si>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</si>
  <si>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</si>
  <si>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</si>
  <si>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</si>
  <si>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</si>
  <si>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</si>
  <si>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</si>
  <si>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</si>
  <si>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</si>
  <si>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</si>
  <si>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</si>
  <si>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</si>
  <si>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</si>
  <si>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</si>
  <si>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</si>
  <si>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</si>
  <si>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</si>
  <si>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</si>
  <si>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</si>
  <si>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</si>
  <si>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</si>
  <si>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</si>
  <si>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</si>
  <si>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</si>
  <si>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</si>
  <si>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</si>
  <si>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</si>
  <si>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</si>
  <si>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</si>
  <si>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</si>
  <si>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</si>
  <si>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</si>
  <si>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</si>
  <si>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</si>
  <si>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</si>
  <si>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</si>
  <si>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</si>
  <si>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</si>
  <si>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</si>
  <si>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</si>
  <si>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</si>
  <si>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</si>
  <si>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</si>
  <si>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</si>
  <si>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</si>
  <si>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</si>
  <si>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</si>
  <si>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</si>
  <si>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</si>
  <si>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</si>
  <si>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</si>
  <si>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</si>
  <si>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</si>
  <si>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</si>
  <si>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</si>
  <si>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</si>
  <si>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</si>
  <si>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</si>
  <si>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</si>
  <si>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</si>
  <si>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</si>
  <si>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</si>
  <si>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</si>
  <si>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</si>
  <si>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</si>
  <si>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</si>
  <si>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</si>
  <si>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</si>
  <si>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</si>
  <si>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</si>
  <si>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</si>
  <si>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</si>
  <si>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</si>
  <si>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</si>
  <si>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</si>
  <si>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</si>
  <si>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</si>
  <si>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</si>
  <si>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</si>
  <si>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</si>
  <si>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</si>
  <si>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</si>
  <si>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</si>
  <si>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</si>
  <si>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</si>
  <si>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</si>
  <si>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</si>
  <si>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</si>
  <si>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</si>
  <si>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</si>
  <si>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</si>
  <si>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</si>
  <si>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</si>
  <si>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</si>
  <si>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</si>
  <si>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</si>
  <si>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</si>
  <si>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</si>
  <si>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</si>
  <si>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</si>
  <si>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</si>
  <si>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</si>
  <si>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</si>
  <si>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</si>
  <si>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</si>
  <si>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</si>
  <si>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</si>
  <si>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</si>
  <si>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</si>
  <si>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</si>
  <si>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</si>
  <si>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</si>
  <si>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</si>
  <si>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</si>
  <si>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</si>
  <si>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</si>
  <si>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</si>
  <si>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</si>
  <si>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</si>
  <si>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</si>
  <si>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</si>
  <si>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</si>
  <si>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</si>
  <si>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</si>
  <si>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</si>
  <si>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</si>
  <si>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</si>
  <si>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</si>
  <si>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</si>
  <si>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</si>
  <si>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</si>
  <si>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</si>
  <si>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</si>
  <si>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</si>
  <si>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</si>
  <si>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</si>
  <si>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</si>
  <si>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</si>
  <si>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</si>
  <si>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</si>
  <si>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</si>
  <si>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</si>
  <si>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</si>
  <si>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</si>
  <si>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</si>
  <si>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</si>
  <si>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</si>
  <si>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</si>
  <si>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</si>
  <si>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</si>
  <si>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</si>
  <si>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</si>
  <si>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</si>
  <si>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</si>
  <si>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</si>
  <si>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</si>
  <si>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</si>
  <si>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</si>
  <si>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</si>
  <si>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</si>
  <si>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</si>
  <si>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</si>
  <si>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</si>
  <si>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</si>
  <si>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</si>
  <si>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</si>
  <si>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</si>
  <si>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</si>
  <si>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</si>
  <si>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</si>
  <si>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</si>
  <si>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</si>
  <si>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</si>
  <si>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</si>
  <si>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</si>
  <si>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</si>
  <si>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</si>
  <si>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</si>
  <si>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</si>
  <si>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</si>
  <si>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</si>
  <si>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</si>
  <si>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</si>
  <si>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</si>
  <si>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</si>
  <si>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</si>
  <si>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</si>
  <si>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</si>
  <si>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</si>
  <si>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</si>
  <si>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</si>
  <si>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</si>
  <si>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</si>
  <si>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</si>
  <si>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</si>
  <si>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</si>
  <si>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</si>
  <si>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</si>
  <si>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</si>
  <si>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</si>
  <si>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</si>
  <si>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</si>
  <si>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</si>
  <si>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</si>
  <si>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</si>
  <si>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</si>
  <si>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</si>
  <si>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</si>
  <si>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</si>
  <si>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</si>
  <si>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</si>
  <si>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</si>
  <si>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</si>
  <si>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</si>
  <si>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</si>
  <si>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</si>
  <si>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</si>
  <si>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</si>
  <si>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</si>
  <si>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</si>
  <si>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</si>
  <si>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</si>
  <si>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</si>
  <si>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</si>
  <si>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</si>
  <si>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</si>
  <si>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</si>
  <si>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</si>
  <si>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</si>
  <si>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</si>
  <si>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</si>
  <si>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</si>
  <si>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</si>
  <si>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</si>
  <si>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</si>
  <si>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</si>
  <si>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</si>
  <si>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</si>
  <si>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</si>
  <si>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</si>
  <si>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</si>
  <si>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</si>
  <si>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</si>
  <si>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</si>
  <si>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</si>
  <si>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</si>
  <si>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</si>
  <si>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</si>
  <si>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</si>
  <si>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</si>
  <si>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</si>
  <si>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</si>
  <si>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</si>
  <si>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</si>
  <si>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</si>
  <si>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</si>
  <si>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</si>
  <si>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</si>
  <si>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</si>
  <si>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</si>
  <si>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</si>
  <si>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</si>
  <si>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</si>
  <si>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</si>
  <si>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</si>
  <si>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</si>
  <si>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</si>
  <si>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</si>
  <si>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</si>
  <si>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</si>
  <si>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</si>
  <si>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</si>
  <si>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</si>
  <si>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</si>
  <si>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</si>
  <si>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</si>
  <si>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</si>
  <si>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</si>
  <si>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</si>
  <si>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</si>
  <si>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</si>
  <si>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</si>
  <si>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</si>
  <si>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</si>
  <si>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</si>
  <si>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</si>
  <si>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</si>
  <si>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</si>
  <si>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</si>
  <si>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</si>
  <si>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</si>
  <si>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</si>
  <si>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</si>
  <si>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</si>
  <si>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</si>
  <si>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</si>
  <si>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</si>
  <si>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</si>
  <si>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</si>
  <si>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</si>
  <si>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</si>
  <si>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</si>
  <si>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</si>
  <si>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</si>
  <si>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</si>
  <si>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</si>
  <si>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</si>
  <si>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</si>
  <si>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</si>
  <si>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</si>
  <si>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</si>
  <si>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</si>
  <si>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</si>
  <si>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</si>
  <si>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</si>
  <si>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</si>
  <si>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</si>
  <si>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</si>
  <si>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</si>
  <si>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</si>
  <si>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</si>
  <si>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</si>
  <si>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</si>
  <si>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</si>
  <si>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</si>
  <si>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</si>
  <si>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</si>
  <si>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</si>
  <si>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</si>
  <si>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</si>
  <si>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</si>
  <si>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</si>
  <si>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</si>
  <si>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</si>
  <si>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</si>
  <si>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</si>
  <si>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</si>
  <si>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</si>
  <si>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</si>
  <si>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</si>
  <si>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</si>
  <si>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</si>
  <si>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</si>
  <si>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</si>
  <si>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</si>
  <si>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</si>
  <si>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</si>
  <si>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</si>
  <si>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</si>
  <si>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</si>
  <si>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</si>
  <si>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</si>
  <si>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</si>
  <si>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</si>
  <si>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</si>
  <si>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</si>
  <si>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</si>
  <si>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</si>
  <si>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</si>
  <si>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</si>
  <si>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</si>
  <si>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</si>
  <si>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</si>
  <si>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</si>
  <si>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</si>
  <si>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</si>
  <si>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</si>
  <si>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</si>
  <si>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</si>
  <si>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</si>
  <si>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</si>
  <si>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</si>
  <si>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</si>
  <si>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</si>
  <si>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</si>
  <si>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</si>
  <si>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</si>
  <si>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</si>
  <si>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</si>
  <si>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</si>
  <si>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</si>
  <si>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</si>
  <si>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</si>
  <si>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</si>
  <si>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</si>
  <si>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</si>
  <si>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</si>
  <si>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</si>
  <si>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</si>
  <si>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</si>
  <si>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</si>
  <si>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</si>
  <si>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</si>
  <si>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</si>
  <si>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</si>
  <si>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</si>
  <si>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</si>
  <si>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</si>
  <si>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</si>
  <si>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</si>
  <si>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</si>
  <si>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</si>
  <si>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</si>
  <si>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</si>
  <si>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</si>
  <si>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</si>
  <si>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</si>
  <si>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</si>
  <si>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</si>
  <si>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</si>
  <si>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</si>
  <si>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</si>
  <si>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</si>
  <si>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</si>
  <si>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</si>
  <si>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</si>
  <si>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</si>
  <si>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</si>
  <si>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</si>
  <si>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</si>
  <si>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</si>
  <si>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</si>
  <si>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</si>
  <si>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</si>
  <si>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</si>
  <si>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</si>
  <si>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</si>
  <si>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</si>
  <si>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</si>
  <si>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</si>
  <si>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</si>
  <si>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</si>
  <si>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</si>
  <si>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</si>
  <si>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</si>
  <si>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</si>
  <si>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</si>
  <si>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</si>
  <si>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</si>
  <si>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</si>
  <si>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</si>
  <si>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</si>
  <si>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</si>
  <si>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</si>
  <si>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</si>
  <si>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</si>
  <si>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</si>
  <si>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</si>
  <si>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</si>
  <si>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</si>
  <si>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</si>
  <si>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</si>
  <si>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</si>
  <si>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</si>
  <si>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</si>
  <si>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</si>
  <si>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</si>
  <si>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</si>
  <si>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</si>
  <si>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</si>
  <si>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</si>
  <si>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</si>
  <si>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</si>
  <si>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</si>
  <si>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</si>
  <si>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</si>
  <si>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</si>
  <si>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</si>
  <si>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</si>
  <si>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</si>
  <si>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</si>
  <si>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</si>
  <si>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</si>
  <si>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</si>
  <si>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</si>
  <si>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</si>
  <si>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</si>
  <si>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</si>
  <si>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</si>
  <si>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</si>
  <si>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</si>
  <si>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</si>
  <si>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</si>
  <si>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</si>
  <si>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</si>
  <si>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</si>
  <si>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</si>
  <si>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</si>
  <si>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</si>
  <si>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</si>
  <si>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</si>
  <si>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</si>
  <si>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</si>
  <si>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</si>
  <si>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</si>
  <si>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</si>
  <si>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</si>
  <si>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</si>
  <si>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</si>
  <si>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</si>
  <si>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</si>
  <si>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</si>
  <si>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</si>
  <si>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</si>
  <si>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</si>
  <si>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</si>
  <si>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</si>
  <si>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</si>
  <si>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</si>
  <si>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</si>
  <si>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</si>
  <si>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</si>
  <si>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</si>
  <si>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</si>
  <si>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</si>
  <si>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</si>
  <si>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</si>
  <si>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</si>
  <si>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</si>
  <si>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</si>
  <si>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</si>
  <si>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</si>
  <si>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</si>
  <si>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</si>
  <si>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</si>
  <si>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</si>
  <si>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</si>
  <si>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</si>
  <si>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</si>
  <si>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</si>
  <si>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</si>
  <si>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</si>
  <si>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</si>
  <si>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</si>
  <si>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</si>
  <si>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</si>
  <si>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</si>
  <si>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</si>
  <si>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</si>
  <si>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</si>
  <si>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</si>
  <si>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</si>
  <si>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</si>
  <si>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</si>
  <si>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</si>
  <si>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</si>
  <si>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</si>
  <si>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</si>
  <si>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</si>
  <si>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</si>
  <si>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</si>
  <si>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</si>
  <si>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</si>
  <si>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</si>
  <si>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</si>
  <si>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</si>
  <si>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</si>
  <si>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</si>
  <si>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</si>
  <si>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</si>
  <si>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</si>
  <si>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</si>
  <si>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</si>
  <si>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</si>
  <si>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</si>
  <si>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</si>
  <si>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</si>
  <si>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</si>
  <si>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</si>
  <si>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</si>
  <si>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</si>
  <si>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</si>
  <si>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</si>
  <si>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</si>
  <si>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</si>
  <si>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</si>
  <si>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</si>
  <si>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</si>
  <si>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</si>
  <si>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</si>
  <si>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</si>
  <si>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</si>
  <si>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</si>
  <si>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</si>
  <si>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</si>
  <si>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</si>
  <si>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</si>
  <si>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</si>
  <si>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</si>
  <si>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</si>
  <si>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</si>
  <si>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</si>
  <si>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</si>
  <si>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</si>
  <si>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</si>
  <si>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</si>
  <si>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</si>
  <si>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</si>
  <si>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</si>
  <si>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</si>
  <si>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</si>
  <si>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</si>
  <si>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</si>
  <si>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</si>
  <si>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</si>
  <si>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</si>
  <si>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</si>
  <si>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</si>
  <si>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</si>
  <si>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</si>
  <si>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</si>
  <si>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</si>
  <si>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</si>
  <si>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</si>
  <si>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</si>
  <si>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</si>
  <si>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</si>
  <si>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</si>
  <si>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</si>
  <si>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</si>
  <si>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</si>
  <si>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</si>
  <si>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</si>
  <si>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</si>
  <si>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</si>
  <si>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</si>
  <si>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</si>
  <si>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</si>
  <si>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</si>
  <si>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</si>
  <si>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</si>
  <si>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</si>
  <si>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</si>
  <si>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</si>
  <si>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</si>
  <si>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</si>
  <si>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</si>
  <si>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</si>
  <si>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</si>
  <si>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</si>
  <si>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</si>
  <si>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</si>
  <si>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</si>
  <si>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</si>
  <si>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</si>
  <si>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</si>
  <si>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</si>
  <si>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</si>
  <si>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</si>
  <si>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</si>
  <si>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</si>
  <si>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</si>
  <si>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</si>
  <si>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</si>
  <si>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</si>
  <si>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</si>
  <si>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</si>
  <si>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</si>
  <si>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</si>
  <si>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</si>
  <si>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</si>
  <si>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</si>
  <si>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</si>
  <si>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</si>
  <si>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</si>
  <si>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</si>
  <si>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</si>
  <si>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</si>
  <si>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</si>
  <si>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</si>
  <si>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</si>
  <si>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</si>
  <si>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</si>
  <si>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</si>
  <si>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</si>
  <si>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</si>
  <si>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</si>
  <si>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</si>
  <si>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</si>
  <si>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</si>
  <si>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</si>
  <si>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</si>
  <si>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</si>
  <si>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</si>
  <si>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</si>
  <si>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</si>
  <si>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</si>
  <si>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</si>
  <si>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</si>
  <si>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</si>
  <si>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</si>
  <si>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</si>
  <si>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</si>
  <si>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</si>
  <si>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</si>
  <si>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</si>
  <si>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</si>
  <si>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</si>
  <si>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</si>
  <si>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</si>
  <si>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</si>
  <si>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</si>
  <si>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</si>
  <si>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</si>
  <si>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</si>
  <si>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</si>
  <si>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</si>
  <si>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</si>
  <si>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</si>
  <si>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</si>
  <si>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</si>
  <si>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</si>
  <si>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</si>
  <si>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</si>
  <si>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</si>
  <si>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</si>
  <si>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</si>
  <si>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</si>
  <si>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</si>
  <si>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</si>
  <si>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</si>
  <si>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</si>
  <si>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</si>
  <si>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</si>
  <si>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</si>
  <si>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</si>
  <si>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</si>
  <si>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</si>
  <si>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</si>
  <si>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</si>
  <si>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</si>
  <si>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</si>
  <si>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</si>
  <si>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</si>
  <si>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</si>
  <si>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</si>
  <si>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</si>
  <si>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</si>
  <si>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</si>
  <si>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</si>
  <si>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</si>
  <si>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</si>
  <si>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</si>
  <si>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</si>
  <si>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</si>
  <si>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</si>
  <si>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</si>
  <si>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</si>
  <si>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</si>
  <si>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</si>
  <si>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</si>
  <si>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</si>
  <si>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</si>
  <si>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</si>
  <si>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</si>
  <si>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</si>
  <si>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</si>
  <si>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</si>
  <si>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</si>
  <si>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</si>
  <si>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</si>
  <si>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</si>
  <si>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</si>
  <si>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</si>
  <si>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</si>
  <si>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</si>
  <si>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</si>
  <si>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</si>
  <si>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</si>
  <si>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</si>
  <si>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</si>
  <si>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</si>
  <si>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</si>
  <si>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</si>
  <si>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</si>
  <si>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</si>
  <si>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</si>
  <si>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</si>
  <si>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</si>
  <si>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</si>
  <si>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</si>
  <si>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</si>
  <si>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</si>
  <si>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</si>
  <si>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</si>
  <si>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</si>
  <si>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</si>
  <si>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</si>
  <si>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</si>
  <si>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</si>
  <si>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</si>
  <si>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</si>
  <si>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</si>
  <si>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</si>
  <si>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</si>
  <si>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</si>
  <si>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</si>
  <si>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</si>
  <si>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</si>
  <si>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</si>
  <si>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</si>
  <si>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</si>
  <si>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</si>
  <si>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</si>
  <si>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</si>
  <si>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</si>
  <si>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</si>
  <si>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</si>
  <si>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</si>
  <si>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</si>
  <si>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</si>
  <si>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</si>
  <si>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</si>
  <si>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</si>
  <si>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</si>
  <si>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</si>
  <si>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</si>
  <si>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</si>
  <si>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</si>
  <si>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</si>
  <si>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</si>
  <si>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</si>
  <si>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</si>
  <si>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</si>
  <si>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</si>
  <si>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</si>
  <si>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</si>
  <si>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</si>
  <si>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</si>
  <si>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</si>
  <si>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</si>
  <si>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</si>
  <si>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</si>
  <si>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</si>
  <si>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</si>
  <si>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</si>
  <si>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</si>
  <si>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</si>
  <si>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</si>
  <si>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</si>
  <si>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</si>
  <si>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</si>
  <si>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</si>
  <si>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</si>
  <si>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</si>
  <si>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</si>
  <si>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</si>
  <si>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</si>
  <si>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</si>
  <si>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</si>
  <si>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</si>
  <si>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</si>
  <si>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</si>
  <si>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</si>
  <si>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</si>
  <si>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</si>
  <si>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</si>
  <si>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</si>
  <si>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</si>
  <si>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</si>
  <si>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</si>
  <si>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</si>
  <si>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</si>
  <si>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</si>
  <si>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</si>
  <si>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</si>
  <si>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</si>
  <si>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</si>
  <si>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</si>
  <si>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</si>
  <si>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</si>
  <si>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</si>
  <si>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</si>
  <si>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</si>
  <si>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</si>
  <si>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</si>
  <si>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</si>
  <si>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</si>
  <si>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</si>
  <si>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</si>
  <si>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</si>
  <si>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</si>
  <si>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</si>
  <si>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</si>
  <si>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</si>
  <si>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</si>
  <si>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</si>
  <si>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</si>
  <si>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</si>
  <si>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</si>
  <si>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</si>
  <si>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</si>
  <si>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</si>
  <si>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</si>
  <si>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</si>
  <si>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</si>
  <si>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</si>
  <si>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</si>
  <si>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</si>
  <si>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</si>
  <si>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</si>
  <si>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</si>
  <si>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</si>
  <si>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</si>
  <si>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</si>
  <si>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</si>
  <si>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</si>
  <si>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</si>
  <si>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</si>
  <si>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</si>
  <si>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</si>
  <si>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</si>
  <si>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</si>
  <si>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</si>
  <si>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</si>
  <si>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</si>
  <si>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</si>
  <si>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</si>
  <si>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</si>
  <si>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</si>
  <si>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</si>
  <si>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</si>
  <si>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</si>
  <si>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</si>
  <si>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</si>
  <si>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</si>
  <si>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</si>
  <si>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</si>
  <si>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</si>
  <si>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</si>
  <si>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</si>
  <si>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</si>
  <si>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</si>
  <si>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</si>
  <si>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</si>
  <si>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</si>
  <si>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</si>
  <si>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</si>
  <si>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</si>
  <si>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</si>
  <si>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</si>
  <si>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</si>
  <si>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</si>
  <si>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</si>
  <si>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</si>
  <si>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</si>
  <si>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</si>
  <si>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</si>
  <si>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</si>
  <si>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</si>
  <si>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</si>
  <si>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</si>
  <si>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</si>
  <si>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</si>
  <si>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</si>
  <si>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</si>
  <si>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</si>
  <si>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</si>
  <si>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</si>
  <si>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</si>
  <si>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</si>
  <si>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</si>
  <si>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</si>
  <si>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</si>
  <si>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</si>
  <si>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</si>
  <si>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</si>
  <si>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</si>
  <si>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</si>
  <si>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</si>
  <si>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</si>
  <si>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</si>
  <si>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</si>
  <si>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</si>
  <si>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</si>
  <si>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</si>
  <si>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</si>
  <si>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</si>
  <si>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</si>
  <si>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</si>
  <si>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</si>
  <si>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</si>
  <si>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</si>
  <si>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</si>
  <si>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</si>
  <si>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</si>
  <si>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</si>
  <si>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</si>
  <si>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</si>
  <si>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</si>
  <si>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</si>
  <si>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</si>
  <si>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</si>
  <si>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</si>
  <si>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</si>
  <si>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</si>
  <si>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</si>
  <si>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</si>
  <si>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</si>
  <si>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</si>
  <si>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</si>
  <si>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</si>
  <si>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</si>
  <si>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</si>
  <si>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</si>
  <si>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</si>
  <si>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</si>
  <si>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</si>
  <si>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</si>
  <si>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</si>
  <si>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</si>
  <si>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</si>
  <si>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</si>
  <si>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</si>
  <si>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</si>
  <si>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</si>
  <si>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</si>
  <si>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</si>
  <si>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</si>
  <si>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</si>
  <si>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</si>
  <si>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</si>
  <si>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</si>
  <si>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</si>
  <si>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</si>
  <si>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</si>
  <si>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</si>
  <si>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</si>
  <si>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</si>
  <si>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</si>
  <si>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</si>
  <si>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</si>
  <si>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</si>
  <si>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</si>
  <si>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</si>
  <si>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</si>
  <si>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</si>
  <si>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</si>
  <si>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</si>
  <si>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</si>
  <si>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</si>
  <si>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</si>
  <si>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</si>
  <si>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</si>
  <si>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</si>
  <si>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</si>
  <si>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</si>
  <si>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</si>
  <si>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</si>
  <si>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</si>
  <si>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</si>
  <si>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</si>
  <si>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</si>
  <si>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</si>
  <si>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</si>
  <si>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</si>
  <si>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</si>
  <si>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</si>
  <si>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</si>
  <si>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</si>
  <si>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</si>
  <si>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</si>
  <si>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</si>
  <si>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</si>
  <si>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</si>
  <si>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</si>
  <si>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</si>
  <si>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</si>
  <si>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</si>
  <si>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</si>
  <si>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</si>
  <si>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</si>
  <si>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</si>
  <si>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</si>
  <si>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</si>
  <si>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</si>
  <si>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</si>
  <si>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</si>
  <si>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</si>
  <si>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</si>
  <si>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</si>
  <si>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</si>
  <si>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</si>
  <si>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</si>
  <si>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</si>
  <si>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</si>
  <si>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</si>
  <si>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</si>
  <si>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</si>
  <si>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</si>
  <si>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</si>
  <si>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</si>
  <si>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</si>
  <si>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</si>
  <si>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</si>
  <si>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</si>
  <si>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</si>
  <si>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</si>
  <si>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</si>
  <si>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</si>
  <si>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</si>
  <si>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</si>
  <si>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</si>
  <si>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</si>
  <si>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</si>
  <si>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</si>
  <si>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</si>
  <si>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</si>
  <si>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</si>
  <si>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</si>
  <si>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</si>
  <si>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</si>
  <si>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</si>
  <si>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</si>
  <si>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</si>
  <si>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</si>
  <si>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</si>
  <si>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</si>
  <si>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</si>
  <si>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</si>
  <si>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</si>
  <si>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</si>
  <si>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</si>
  <si>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</si>
  <si>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</si>
  <si>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</si>
  <si>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</si>
  <si>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</si>
  <si>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</si>
  <si>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</si>
  <si>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</si>
  <si>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</si>
  <si>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</si>
  <si>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</si>
  <si>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</si>
  <si>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</si>
  <si>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</si>
  <si>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</si>
  <si>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</si>
  <si>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</si>
  <si>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</si>
  <si>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</si>
  <si>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</si>
  <si>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</si>
  <si>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</si>
  <si>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</si>
  <si>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</si>
  <si>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</si>
  <si>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</si>
  <si>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</si>
  <si>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</si>
  <si>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</si>
  <si>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</si>
  <si>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</si>
  <si>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</si>
  <si>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</si>
  <si>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</si>
  <si>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</si>
  <si>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</si>
  <si>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</si>
  <si>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</si>
  <si>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</si>
  <si>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</si>
  <si>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</si>
  <si>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</si>
  <si>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</si>
  <si>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</si>
  <si>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</si>
  <si>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</si>
  <si>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</si>
  <si>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</si>
  <si>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</si>
  <si>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</si>
  <si>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</si>
  <si>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</si>
  <si>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</si>
  <si>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</si>
  <si>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</si>
  <si>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</si>
  <si>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</si>
  <si>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</si>
  <si>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</si>
  <si>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</si>
  <si>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</si>
  <si>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</si>
  <si>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</si>
  <si>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</si>
  <si>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</si>
  <si>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</si>
  <si>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</si>
  <si>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</si>
  <si>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</si>
  <si>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</si>
  <si>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</si>
  <si>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</si>
  <si>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</si>
  <si>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</si>
  <si>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</si>
  <si>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</si>
  <si>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</si>
  <si>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</si>
  <si>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</si>
  <si>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</si>
  <si>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</si>
  <si>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</si>
  <si>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</si>
  <si>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</si>
  <si>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</si>
  <si>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</si>
  <si>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</si>
  <si>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</si>
  <si>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</si>
  <si>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</si>
  <si>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</si>
  <si>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</si>
  <si>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</si>
  <si>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</si>
  <si>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</si>
  <si>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</si>
  <si>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</si>
  <si>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</si>
  <si>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</si>
  <si>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</si>
  <si>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</si>
  <si>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</si>
  <si>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</si>
  <si>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</si>
  <si>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</si>
  <si>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</si>
  <si>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</si>
  <si>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</si>
  <si>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</si>
  <si>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</si>
  <si>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</si>
  <si>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</si>
  <si>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</si>
  <si>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</si>
  <si>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</si>
  <si>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</si>
  <si>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</si>
  <si>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</si>
  <si>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</si>
  <si>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</si>
  <si>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</si>
  <si>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</si>
  <si>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</si>
  <si>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</si>
  <si>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</si>
  <si>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</si>
  <si>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</si>
  <si>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</si>
  <si>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</si>
  <si>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</si>
  <si>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</si>
  <si>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</si>
  <si>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</si>
  <si>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</si>
  <si>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</si>
  <si>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</si>
  <si>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</si>
  <si>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</si>
  <si>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</si>
  <si>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</si>
  <si>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</si>
  <si>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</si>
  <si>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</si>
  <si>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</si>
  <si>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</si>
  <si>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</si>
  <si>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</si>
  <si>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</si>
  <si>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</si>
  <si>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</si>
  <si>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</si>
  <si>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</si>
  <si>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</si>
  <si>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</si>
  <si>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</si>
  <si>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</si>
  <si>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</si>
  <si>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</si>
  <si>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</si>
  <si>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</si>
  <si>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</si>
  <si>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</si>
  <si>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</si>
  <si>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</si>
  <si>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</si>
  <si>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</si>
  <si>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</si>
  <si>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</si>
  <si>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</si>
  <si>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</si>
  <si>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</si>
  <si>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</si>
  <si>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</si>
  <si>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</si>
  <si>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</si>
  <si>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</si>
  <si>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</si>
  <si>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</si>
  <si>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</si>
  <si>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</si>
  <si>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</si>
  <si>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</si>
  <si>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</si>
  <si>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</si>
  <si>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</si>
  <si>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</si>
  <si>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</si>
  <si>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</si>
  <si>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</si>
  <si>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</si>
  <si>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</si>
  <si>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</si>
  <si>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</si>
  <si>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</si>
  <si>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</si>
  <si>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</si>
  <si>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</si>
  <si>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</si>
  <si>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</si>
  <si>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</si>
  <si>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</si>
  <si>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</si>
  <si>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</si>
  <si>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</si>
  <si>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</si>
  <si>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</si>
  <si>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</si>
  <si>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</si>
  <si>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</si>
  <si>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</si>
  <si>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</si>
  <si>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</si>
  <si>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</si>
  <si>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</si>
  <si>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</si>
  <si>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</si>
  <si>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</si>
  <si>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</si>
  <si>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</si>
  <si>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</si>
  <si>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</si>
  <si>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</si>
  <si>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</si>
  <si>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</si>
  <si>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</si>
  <si>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</si>
  <si>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</si>
  <si>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</si>
  <si>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</si>
  <si>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</si>
  <si>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</si>
  <si>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</si>
  <si>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</si>
  <si>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</si>
  <si>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</si>
  <si>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</si>
  <si>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</si>
  <si>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</si>
  <si>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</si>
  <si>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</si>
  <si>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</si>
  <si>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</si>
  <si>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</si>
  <si>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</si>
  <si>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</si>
  <si>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</si>
  <si>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</si>
  <si>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</si>
  <si>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</si>
  <si>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</si>
  <si>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</si>
  <si>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</si>
  <si>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</si>
  <si>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</si>
  <si>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</si>
  <si>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</si>
  <si>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</si>
  <si>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</si>
  <si>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</si>
  <si>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</si>
  <si>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</si>
  <si>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</si>
  <si>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</si>
  <si>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</si>
  <si>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</si>
  <si>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</si>
  <si>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</si>
  <si>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</si>
  <si>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</si>
  <si>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</si>
  <si>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</si>
  <si>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</si>
  <si>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</si>
  <si>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</si>
  <si>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</si>
  <si>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</si>
  <si>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</si>
  <si>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</si>
  <si>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</si>
  <si>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</si>
  <si>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</si>
  <si>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</si>
  <si>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</si>
  <si>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</si>
  <si>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</si>
  <si>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</si>
  <si>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</si>
  <si>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</si>
  <si>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</si>
  <si>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</si>
  <si>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</si>
  <si>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</si>
  <si>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</si>
  <si>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</si>
  <si>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</si>
  <si>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</si>
  <si>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</si>
  <si>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</si>
  <si>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</si>
  <si>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</si>
  <si>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</si>
  <si>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</si>
  <si>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</si>
  <si>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</si>
  <si>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</si>
  <si>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</si>
  <si>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</si>
  <si>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</si>
  <si>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</si>
  <si>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</si>
  <si>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</si>
  <si>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</si>
  <si>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</si>
  <si>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</si>
  <si>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</si>
  <si>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</si>
  <si>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</si>
  <si>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</si>
  <si>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</si>
  <si>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</si>
  <si>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</si>
  <si>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</si>
  <si>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</si>
  <si>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</si>
  <si>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</si>
  <si>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</si>
  <si>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</si>
  <si>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</si>
  <si>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</si>
  <si>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</si>
  <si>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</si>
  <si>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</si>
  <si>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</si>
  <si>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</si>
  <si>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</si>
  <si>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</si>
  <si>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</si>
  <si>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</si>
  <si>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</si>
  <si>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</si>
  <si>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</si>
  <si>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</si>
  <si>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</si>
  <si>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</si>
  <si>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</si>
  <si>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</si>
  <si>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</si>
  <si>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</si>
  <si>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</si>
  <si>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</si>
  <si>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</si>
  <si>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</si>
  <si>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</si>
  <si>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</si>
  <si>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</si>
  <si>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</si>
  <si>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</si>
  <si>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</si>
  <si>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</si>
  <si>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</si>
  <si>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</si>
  <si>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</si>
  <si>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</si>
  <si>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</si>
  <si>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</si>
  <si>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</si>
  <si>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</si>
  <si>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</si>
  <si>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</si>
  <si>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</si>
  <si>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</si>
  <si>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</si>
  <si>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</si>
  <si>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</si>
  <si>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</si>
  <si>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</si>
  <si>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</si>
  <si>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</si>
  <si>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</si>
  <si>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</si>
  <si>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</si>
  <si>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</si>
  <si>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</si>
  <si>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</si>
  <si>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</si>
  <si>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</si>
  <si>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</si>
  <si>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</si>
  <si>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</si>
  <si>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</si>
  <si>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</si>
  <si>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</si>
  <si>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</si>
  <si>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</si>
  <si>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</si>
  <si>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</si>
  <si>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</si>
  <si>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</si>
  <si>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</si>
  <si>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</si>
  <si>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</si>
  <si>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</si>
  <si>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</si>
  <si>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</si>
  <si>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</si>
  <si>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</si>
  <si>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</si>
  <si>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</si>
  <si>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</si>
  <si>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</si>
  <si>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</si>
  <si>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</si>
  <si>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</si>
  <si>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</si>
  <si>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</si>
  <si>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</si>
  <si>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</si>
  <si>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</si>
  <si>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</si>
  <si>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</si>
  <si>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</si>
  <si>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</si>
  <si>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</si>
  <si>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</si>
  <si>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</si>
  <si>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</si>
  <si>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</si>
  <si>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</si>
  <si>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</si>
  <si>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</si>
  <si>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</si>
  <si>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</si>
  <si>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</si>
  <si>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</si>
  <si>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</si>
  <si>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</si>
  <si>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</si>
  <si>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</si>
  <si>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</si>
  <si>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</si>
  <si>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</si>
  <si>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</si>
  <si>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</si>
  <si>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</si>
  <si>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</si>
  <si>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</si>
  <si>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</si>
  <si>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</si>
  <si>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</si>
  <si>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</si>
  <si>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</si>
  <si>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</si>
  <si>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</si>
  <si>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</si>
  <si>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</si>
  <si>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</si>
  <si>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</si>
  <si>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</si>
  <si>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</si>
  <si>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</si>
  <si>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</si>
  <si>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</si>
  <si>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</si>
  <si>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</si>
  <si>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</si>
  <si>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</si>
  <si>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</si>
  <si>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</si>
  <si>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</si>
  <si>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</si>
  <si>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</si>
  <si>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</si>
  <si>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</si>
  <si>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</si>
  <si>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</si>
  <si>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</si>
  <si>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</si>
  <si>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</si>
  <si>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</si>
  <si>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</si>
  <si>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</si>
  <si>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</si>
  <si>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</si>
  <si>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</si>
  <si>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</si>
  <si>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</si>
  <si>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</si>
  <si>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</si>
  <si>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</si>
  <si>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</si>
  <si>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</si>
  <si>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</si>
  <si>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</si>
  <si>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</si>
  <si>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</si>
  <si>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</si>
  <si>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</si>
  <si>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</si>
  <si>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</si>
  <si>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</si>
  <si>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</si>
  <si>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</si>
  <si>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</si>
  <si>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</si>
  <si>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</si>
  <si>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</si>
  <si>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</si>
  <si>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</si>
  <si>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</si>
  <si>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</si>
  <si>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</si>
  <si>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</si>
  <si>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</si>
  <si>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</si>
  <si>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</si>
  <si>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</si>
  <si>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</si>
  <si>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</si>
  <si>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</si>
  <si>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</si>
  <si>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</si>
  <si>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</si>
  <si>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</si>
  <si>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</si>
  <si>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</si>
  <si>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</si>
  <si>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</si>
  <si>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</si>
  <si>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</si>
  <si>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</si>
  <si>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</si>
  <si>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</si>
  <si>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</si>
  <si>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</si>
  <si>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</si>
  <si>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</si>
  <si>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</si>
  <si>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</si>
  <si>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</si>
  <si>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</si>
  <si>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</si>
  <si>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</si>
  <si>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</si>
  <si>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</si>
  <si>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</si>
  <si>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</si>
  <si>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</si>
  <si>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</si>
  <si>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</si>
  <si>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</si>
  <si>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</si>
  <si>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</si>
  <si>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</si>
  <si>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</si>
  <si>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</si>
  <si>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</si>
  <si>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</si>
  <si>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</si>
  <si>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</si>
  <si>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</si>
  <si>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</si>
  <si>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</si>
  <si>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</si>
  <si>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</si>
  <si>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</si>
  <si>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</si>
  <si>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</si>
  <si>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</si>
  <si>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</si>
  <si>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</si>
  <si>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</si>
  <si>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</si>
  <si>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</si>
  <si>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</si>
  <si>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</si>
  <si>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</si>
  <si>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</si>
  <si>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</si>
  <si>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</si>
  <si>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</si>
  <si>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</si>
  <si>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</si>
  <si>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</si>
  <si>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</si>
  <si>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</si>
  <si>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</si>
  <si>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</si>
  <si>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</si>
  <si>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</si>
  <si>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</si>
  <si>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</si>
  <si>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</si>
  <si>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</si>
  <si>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</si>
  <si>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</si>
  <si>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</si>
  <si>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</si>
  <si>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</si>
  <si>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</si>
  <si>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</si>
  <si>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</si>
  <si>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</si>
  <si>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</si>
  <si>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</si>
  <si>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</si>
  <si>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</si>
  <si>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</si>
  <si>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</si>
  <si>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</si>
  <si>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</si>
  <si>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</si>
  <si>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</si>
  <si>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</si>
  <si>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</si>
  <si>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</si>
  <si>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</si>
  <si>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</si>
  <si>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</si>
  <si>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</si>
  <si>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</si>
  <si>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</si>
  <si>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</si>
  <si>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</si>
  <si>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</si>
  <si>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</si>
  <si>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</si>
  <si>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</si>
  <si>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</si>
  <si>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</si>
  <si>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</si>
  <si>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</si>
  <si>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</si>
  <si>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</si>
  <si>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</si>
  <si>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</si>
  <si>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</si>
  <si>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</si>
  <si>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</si>
  <si>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</si>
  <si>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</si>
  <si>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</si>
  <si>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</si>
  <si>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</si>
  <si>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</si>
  <si>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</si>
  <si>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</si>
  <si>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</si>
  <si>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</si>
  <si>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</si>
  <si>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</si>
  <si>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</si>
  <si>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</si>
  <si>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</si>
  <si>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</si>
  <si>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</si>
  <si>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</si>
  <si>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</si>
  <si>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</si>
  <si>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</si>
  <si>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</si>
  <si>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</si>
  <si>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</si>
  <si>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</si>
  <si>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</si>
  <si>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</si>
  <si>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</si>
  <si>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</si>
  <si>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</si>
  <si>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</si>
  <si>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</si>
  <si>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</si>
  <si>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</si>
  <si>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</si>
  <si>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</si>
  <si>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</si>
  <si>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</si>
  <si>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</si>
  <si>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</si>
  <si>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</si>
  <si>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</si>
  <si>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</si>
  <si>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</si>
  <si>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</si>
  <si>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</si>
  <si>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</si>
  <si>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</si>
  <si>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</si>
  <si>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</si>
  <si>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</si>
  <si>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</si>
  <si>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</si>
  <si>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</si>
  <si>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</si>
  <si>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</si>
  <si>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</si>
  <si>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</si>
  <si>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</si>
  <si>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</si>
  <si>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</si>
  <si>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</si>
  <si>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</si>
  <si>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</si>
  <si>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</si>
  <si>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</si>
  <si>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</si>
  <si>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</si>
  <si>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</si>
  <si>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</si>
  <si>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</si>
  <si>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</si>
  <si>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</si>
  <si>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</si>
  <si>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</si>
  <si>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</si>
  <si>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</si>
  <si>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</si>
  <si>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</si>
  <si>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</si>
  <si>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</si>
  <si>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</si>
  <si>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</si>
  <si>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</si>
  <si>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</si>
  <si>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</si>
  <si>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</si>
  <si>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</si>
  <si>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</si>
  <si>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</si>
  <si>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</si>
  <si>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</si>
  <si>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</si>
  <si>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</si>
  <si>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</si>
  <si>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</si>
  <si>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</si>
  <si>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</si>
  <si>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</si>
  <si>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</si>
  <si>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</si>
  <si>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</si>
  <si>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</si>
  <si>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</si>
  <si>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</si>
  <si>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</si>
  <si>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</si>
  <si>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</si>
  <si>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</si>
  <si>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</si>
  <si>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</si>
  <si>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</si>
  <si>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</si>
  <si>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</si>
  <si>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</si>
  <si>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</si>
  <si>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</si>
  <si>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</si>
  <si>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</si>
  <si>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</si>
  <si>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</si>
  <si>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</si>
  <si>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</si>
  <si>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</si>
  <si>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</si>
  <si>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</si>
  <si>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</si>
  <si>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</si>
  <si>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</si>
  <si>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</si>
  <si>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</si>
  <si>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</si>
  <si>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</si>
  <si>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</si>
  <si>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</si>
  <si>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</si>
  <si>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</si>
  <si>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</si>
  <si>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</si>
  <si>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</si>
  <si>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</si>
  <si>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</si>
  <si>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</si>
  <si>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</si>
  <si>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</si>
  <si>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</si>
  <si>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</si>
  <si>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</si>
  <si>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</si>
  <si>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</si>
  <si>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</si>
  <si>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</si>
  <si>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</si>
  <si>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</si>
  <si>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</si>
  <si>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</si>
  <si>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</si>
  <si>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</si>
  <si>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</si>
  <si>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</si>
  <si>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</si>
  <si>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</si>
  <si>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</si>
  <si>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</si>
  <si>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</si>
  <si>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</si>
  <si>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</si>
  <si>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</si>
  <si>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</si>
  <si>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</si>
  <si>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</si>
  <si>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</si>
  <si>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</si>
  <si>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</si>
  <si>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</si>
  <si>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</si>
  <si>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</si>
  <si>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</si>
  <si>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</si>
  <si>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</si>
  <si>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</si>
  <si>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</si>
  <si>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</si>
  <si>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</si>
  <si>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</si>
  <si>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</si>
  <si>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</si>
  <si>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</si>
  <si>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</si>
  <si>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</si>
  <si>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</si>
  <si>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</si>
  <si>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</si>
  <si>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</si>
  <si>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</si>
  <si>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</si>
  <si>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</si>
  <si>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</si>
  <si>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</si>
  <si>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</si>
  <si>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</si>
  <si>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</si>
  <si>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</si>
  <si>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</si>
  <si>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</si>
  <si>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</si>
  <si>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</si>
  <si>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</si>
  <si>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</si>
  <si>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</si>
  <si>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</si>
  <si>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</si>
  <si>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</si>
  <si>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</si>
  <si>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</si>
  <si>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</si>
  <si>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</si>
  <si>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</si>
  <si>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</si>
  <si>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</si>
  <si>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</si>
  <si>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</si>
  <si>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</si>
  <si>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</si>
  <si>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</si>
  <si>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</si>
  <si>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</si>
  <si>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</si>
  <si>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</si>
  <si>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</si>
  <si>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</si>
  <si>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</si>
  <si>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</si>
  <si>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</si>
  <si>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</si>
  <si>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</si>
  <si>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</si>
  <si>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</si>
  <si>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</si>
  <si>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</si>
  <si>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</si>
  <si>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</si>
  <si>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</si>
  <si>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</si>
  <si>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</si>
  <si>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</si>
  <si>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</si>
  <si>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</si>
  <si>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</si>
  <si>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</si>
  <si>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</si>
  <si>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</si>
  <si>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</si>
  <si>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</si>
  <si>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</si>
  <si>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</si>
  <si>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</si>
  <si>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</si>
  <si>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</si>
  <si>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</si>
  <si>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</si>
  <si>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</si>
  <si>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</si>
  <si>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</si>
  <si>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</si>
  <si>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</si>
  <si>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</si>
  <si>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</si>
  <si>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</si>
  <si>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</si>
  <si>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</si>
  <si>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</si>
  <si>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</si>
  <si>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</si>
  <si>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</si>
  <si>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</si>
  <si>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</si>
  <si>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</si>
  <si>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</si>
  <si>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</si>
  <si>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</si>
  <si>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</si>
  <si>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</si>
  <si>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</si>
  <si>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</si>
  <si>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</si>
  <si>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</si>
  <si>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</si>
  <si>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</si>
  <si>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</si>
  <si>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</si>
  <si>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</si>
  <si>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</si>
  <si>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</si>
  <si>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</si>
  <si>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</si>
  <si>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</si>
  <si>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</si>
  <si>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</si>
  <si>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</si>
  <si>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</si>
  <si>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</si>
  <si>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</si>
  <si>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</si>
  <si>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</si>
  <si>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</si>
  <si>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</si>
  <si>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</si>
  <si>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</si>
  <si>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</si>
  <si>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</si>
  <si>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</si>
  <si>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</si>
  <si>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</si>
  <si>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</si>
  <si>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</si>
  <si>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</si>
  <si>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</si>
  <si>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</si>
  <si>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</si>
  <si>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</si>
  <si>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</si>
  <si>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</si>
  <si>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</si>
  <si>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</si>
  <si>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</si>
  <si>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</si>
  <si>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</si>
  <si>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</si>
  <si>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</si>
  <si>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</si>
  <si>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</si>
  <si>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</si>
  <si>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</si>
  <si>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</si>
  <si>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</si>
  <si>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</si>
  <si>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</si>
  <si>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</si>
  <si>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</si>
  <si>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</si>
  <si>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</si>
  <si>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</si>
  <si>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</si>
  <si>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</si>
  <si>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</si>
  <si>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</si>
  <si>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</si>
  <si>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</si>
  <si>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</si>
  <si>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</si>
  <si>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</si>
  <si>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</si>
  <si>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</si>
  <si>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</si>
  <si>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</si>
  <si>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</si>
  <si>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</si>
  <si>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</si>
  <si>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</si>
  <si>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</si>
  <si>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</si>
  <si>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</si>
  <si>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</si>
  <si>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</si>
  <si>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</si>
  <si>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</si>
  <si>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</si>
  <si>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</si>
  <si>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</si>
  <si>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</si>
  <si>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</si>
  <si>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</si>
  <si>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</si>
  <si>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</si>
  <si>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</si>
  <si>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</si>
  <si>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</si>
  <si>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</si>
  <si>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</si>
  <si>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</si>
  <si>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</si>
  <si>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</si>
  <si>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</si>
  <si>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</si>
  <si>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</si>
  <si>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</si>
  <si>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</si>
  <si>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</si>
  <si>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</si>
  <si>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</si>
  <si>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</si>
  <si>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</si>
  <si>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</si>
  <si>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</si>
  <si>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</si>
  <si>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</si>
  <si>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</si>
  <si>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</si>
  <si>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</si>
  <si>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</si>
  <si>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</si>
  <si>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</si>
  <si>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</si>
  <si>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</si>
  <si>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</si>
  <si>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</si>
  <si>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</si>
  <si>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</si>
  <si>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</si>
  <si>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</si>
  <si>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</si>
  <si>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</si>
  <si>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</si>
  <si>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</si>
  <si>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</si>
  <si>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</si>
  <si>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</si>
  <si>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</si>
  <si>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</si>
  <si>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</si>
  <si>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</si>
  <si>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</si>
  <si>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</si>
  <si>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</si>
  <si>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</si>
  <si>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</si>
  <si>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</si>
  <si>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</si>
  <si>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</si>
  <si>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</si>
  <si>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</si>
  <si>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</si>
  <si>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</si>
  <si>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</si>
  <si>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</si>
  <si>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</si>
  <si>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</si>
  <si>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</si>
  <si>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</si>
  <si>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</si>
  <si>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</si>
  <si>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</si>
  <si>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</si>
  <si>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</si>
  <si>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</si>
  <si>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</si>
  <si>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</si>
  <si>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</si>
  <si>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</si>
  <si>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</si>
  <si>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</si>
  <si>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</si>
  <si>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</si>
  <si>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</si>
  <si>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</si>
  <si>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</si>
  <si>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</si>
  <si>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</si>
  <si>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</si>
  <si>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</si>
  <si>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</si>
  <si>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</si>
  <si>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</si>
  <si>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</si>
  <si>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</si>
  <si>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</si>
  <si>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</si>
  <si>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</si>
  <si>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</si>
  <si>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</si>
  <si>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</si>
  <si>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</si>
  <si>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</si>
  <si>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</si>
  <si>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</si>
  <si>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</si>
  <si>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</si>
  <si>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</si>
  <si>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</si>
  <si>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</si>
  <si>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</si>
  <si>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</si>
  <si>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</si>
  <si>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</si>
  <si>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</si>
  <si>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</si>
  <si>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</si>
  <si>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</si>
  <si>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</si>
  <si>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</si>
  <si>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</si>
  <si>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</si>
  <si>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</si>
  <si>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</si>
  <si>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</si>
  <si>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</si>
  <si>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</si>
  <si>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</si>
  <si>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</si>
  <si>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</si>
  <si>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</si>
  <si>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</si>
  <si>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</si>
  <si>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</si>
  <si>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</si>
  <si>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</si>
  <si>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</si>
  <si>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</si>
  <si>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</si>
  <si>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</si>
  <si>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</si>
  <si>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</si>
  <si>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</si>
  <si>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</si>
  <si>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</si>
  <si>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</si>
  <si>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</si>
  <si>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</si>
  <si>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</si>
  <si>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</si>
  <si>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</si>
  <si>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</si>
  <si>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</si>
  <si>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</si>
  <si>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</si>
  <si>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</si>
  <si>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</si>
  <si>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</si>
  <si>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</si>
  <si>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</si>
  <si>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</si>
  <si>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</si>
  <si>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</si>
  <si>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</si>
  <si>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</si>
  <si>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</si>
  <si>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</si>
  <si>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</si>
  <si>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</si>
  <si>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</si>
  <si>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</si>
  <si>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</si>
  <si>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</si>
  <si>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</si>
  <si>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</si>
  <si>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</si>
  <si>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</si>
  <si>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</si>
  <si>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</si>
  <si>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</si>
  <si>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</si>
  <si>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</si>
  <si>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</si>
  <si>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</si>
  <si>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</si>
  <si>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</si>
  <si>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</si>
  <si>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</si>
  <si>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</si>
  <si>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</si>
  <si>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</si>
  <si>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</si>
  <si>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</si>
  <si>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</si>
  <si>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</si>
  <si>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</si>
  <si>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</si>
  <si>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</si>
  <si>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</si>
  <si>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</si>
  <si>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</si>
  <si>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</si>
  <si>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</si>
  <si>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</si>
  <si>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</si>
  <si>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</si>
  <si>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</si>
  <si>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</si>
  <si>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</si>
  <si>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</si>
  <si>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</si>
  <si>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</si>
  <si>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</si>
  <si>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</si>
  <si>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</si>
  <si>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</si>
  <si>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</si>
  <si>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</si>
  <si>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</si>
  <si>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</si>
  <si>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</si>
  <si>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</si>
  <si>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</si>
  <si>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</si>
  <si>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</si>
  <si>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</si>
  <si>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</si>
  <si>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</si>
  <si>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</si>
  <si>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</si>
  <si>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</si>
  <si>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</si>
  <si>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</si>
  <si>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</si>
  <si>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</si>
  <si>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</si>
  <si>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</si>
  <si>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</si>
  <si>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</si>
  <si>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</si>
  <si>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</si>
  <si>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</si>
  <si>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</si>
  <si>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</si>
  <si>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</si>
  <si>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</si>
  <si>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</si>
  <si>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</si>
  <si>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</si>
  <si>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</si>
  <si>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</si>
  <si>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</si>
  <si>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</si>
  <si>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</si>
  <si>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</si>
  <si>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</si>
  <si>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</si>
  <si>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</si>
  <si>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</si>
  <si>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</si>
  <si>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</si>
  <si>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</si>
  <si>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</si>
  <si>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</si>
  <si>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</si>
  <si>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</si>
  <si>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</si>
  <si>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</si>
  <si>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</si>
  <si>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</si>
  <si>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</si>
  <si>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</si>
  <si>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</si>
  <si>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</si>
  <si>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</si>
  <si>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</si>
  <si>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</si>
  <si>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</si>
  <si>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</si>
  <si>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</si>
  <si>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</si>
  <si>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</si>
  <si>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</si>
  <si>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</si>
  <si>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</si>
  <si>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</si>
  <si>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</si>
  <si>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</si>
  <si>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</si>
  <si>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</si>
  <si>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</si>
  <si>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</si>
  <si>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</si>
  <si>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</si>
  <si>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</si>
  <si>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</si>
  <si>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</si>
  <si>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</si>
  <si>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</si>
  <si>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</si>
  <si>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</si>
  <si>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</si>
  <si>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</si>
  <si>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</si>
  <si>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</si>
  <si>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</si>
  <si>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</si>
  <si>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</si>
  <si>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</si>
  <si>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</si>
  <si>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</si>
  <si>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</si>
  <si>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</si>
  <si>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</si>
  <si>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</si>
  <si>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</si>
  <si>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</si>
  <si>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</si>
  <si>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</si>
  <si>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</si>
  <si>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</si>
  <si>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</si>
  <si>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</si>
  <si>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</si>
  <si>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</si>
  <si>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</si>
  <si>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</si>
  <si>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</si>
  <si>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</si>
  <si>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</si>
  <si>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</si>
  <si>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</si>
  <si>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</si>
  <si>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</si>
  <si>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</si>
  <si>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</si>
  <si>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</si>
  <si>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</si>
  <si>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</si>
  <si>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</si>
  <si>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</si>
  <si>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</si>
  <si>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</si>
  <si>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</si>
  <si>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</si>
  <si>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</si>
  <si>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</si>
  <si>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</si>
  <si>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</si>
  <si>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</si>
  <si>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</si>
  <si>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</si>
  <si>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</si>
  <si>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</si>
  <si>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</si>
  <si>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</si>
  <si>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</si>
  <si>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</si>
  <si>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</si>
  <si>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</si>
  <si>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</si>
  <si>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</si>
  <si>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</si>
  <si>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</si>
  <si>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</si>
  <si>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</si>
  <si>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</si>
  <si>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</si>
  <si>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</si>
  <si>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</si>
  <si>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</si>
  <si>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</si>
  <si>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</si>
  <si>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</si>
  <si>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</si>
  <si>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</si>
  <si>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</si>
  <si>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</si>
  <si>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</si>
  <si>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</si>
  <si>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</si>
  <si>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</si>
  <si>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</si>
  <si>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</si>
  <si>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</si>
  <si>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</si>
  <si>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</si>
  <si>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</si>
  <si>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</si>
  <si>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</si>
  <si>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</si>
  <si>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</si>
  <si>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</si>
  <si>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</si>
  <si>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</si>
  <si>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</si>
  <si>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</si>
  <si>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</si>
  <si>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</si>
  <si>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</si>
  <si>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</si>
  <si>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</si>
  <si>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</si>
  <si>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</si>
  <si>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</si>
  <si>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</si>
  <si>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</si>
  <si>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</si>
  <si>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</si>
  <si>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</si>
  <si>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</si>
  <si>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</si>
  <si>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</si>
  <si>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</si>
  <si>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</si>
  <si>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</si>
  <si>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</si>
  <si>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</si>
  <si>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</si>
  <si>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</si>
  <si>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</si>
  <si>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</si>
  <si>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</si>
  <si>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</si>
  <si>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</si>
  <si>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</si>
  <si>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</si>
  <si>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</si>
  <si>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</si>
  <si>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</si>
  <si>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</si>
  <si>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</si>
  <si>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</si>
  <si>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</si>
  <si>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</si>
  <si>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</si>
  <si>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</si>
  <si>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</si>
  <si>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</si>
  <si>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</si>
  <si>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</si>
  <si>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</si>
  <si>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</si>
  <si>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</si>
  <si>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</si>
  <si>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</si>
  <si>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</si>
  <si>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</si>
  <si>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</si>
  <si>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</si>
  <si>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</si>
  <si>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</si>
  <si>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</si>
  <si>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</si>
  <si>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</si>
  <si>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</si>
  <si>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</si>
  <si>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</si>
  <si>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</si>
  <si>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</si>
  <si>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</si>
  <si>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</si>
  <si>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</si>
  <si>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</si>
  <si>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</si>
  <si>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</si>
  <si>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</si>
  <si>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</si>
  <si>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</si>
  <si>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</si>
  <si>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</si>
  <si>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</si>
  <si>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</si>
  <si>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</si>
  <si>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</si>
  <si>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</si>
  <si>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</si>
  <si>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</si>
  <si>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</si>
  <si>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</si>
  <si>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</si>
  <si>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</si>
  <si>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</si>
  <si>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</si>
  <si>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</si>
  <si>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</si>
  <si>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</si>
  <si>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</si>
  <si>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</si>
  <si>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</si>
  <si>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</si>
  <si>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</si>
  <si>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</si>
  <si>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</si>
  <si>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</si>
  <si>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</si>
  <si>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</si>
  <si>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</si>
  <si>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</si>
  <si>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</si>
  <si>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</si>
  <si>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</si>
  <si>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</si>
  <si>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</si>
  <si>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</si>
  <si>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</si>
  <si>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</si>
  <si>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</si>
  <si>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</si>
  <si>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</si>
  <si>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</si>
  <si>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</si>
  <si>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</si>
  <si>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</si>
  <si>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</si>
  <si>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</si>
  <si>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</si>
  <si>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</si>
  <si>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</si>
  <si>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</si>
  <si>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</si>
  <si>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</si>
  <si>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</si>
  <si>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</si>
  <si>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</si>
  <si>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</si>
  <si>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</si>
  <si>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</si>
  <si>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</si>
  <si>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</si>
  <si>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</si>
  <si>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</si>
  <si>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</si>
  <si>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</si>
  <si>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</si>
  <si>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</si>
  <si>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</si>
  <si>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</si>
  <si>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</si>
  <si>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</si>
  <si>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</si>
  <si>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</si>
  <si>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</si>
  <si>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</si>
  <si>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</si>
  <si>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</si>
  <si>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</si>
  <si>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</si>
  <si>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</si>
  <si>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</si>
  <si>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</si>
  <si>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</si>
  <si>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</si>
  <si>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</si>
  <si>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</si>
  <si>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</si>
  <si>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</si>
  <si>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</si>
  <si>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</si>
  <si>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</si>
  <si>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</si>
  <si>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</si>
  <si>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</si>
  <si>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</si>
  <si>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</si>
  <si>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</si>
  <si>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</si>
  <si>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</si>
  <si>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</si>
  <si>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</si>
  <si>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</si>
  <si>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</si>
  <si>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</si>
  <si>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</si>
  <si>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</si>
  <si>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</si>
  <si>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</si>
  <si>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</si>
  <si>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</si>
  <si>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</si>
  <si>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</si>
  <si>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</si>
  <si>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</si>
  <si>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</si>
  <si>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</si>
  <si>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</si>
  <si>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</si>
  <si>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</si>
  <si>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</si>
  <si>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</si>
  <si>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</si>
  <si>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</si>
  <si>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</si>
  <si>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</si>
  <si>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</si>
  <si>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</si>
  <si>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</si>
  <si>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</si>
  <si>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</si>
  <si>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</si>
  <si>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</si>
  <si>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</si>
  <si>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</si>
  <si>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</si>
  <si>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</si>
  <si>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</si>
  <si>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</si>
  <si>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</si>
  <si>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</si>
  <si>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</si>
  <si>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</si>
  <si>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</si>
  <si>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</si>
  <si>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</si>
  <si>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</si>
  <si>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</si>
  <si>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</si>
  <si>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</si>
  <si>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</si>
  <si>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</si>
  <si>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</si>
  <si>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</si>
  <si>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</si>
  <si>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</si>
  <si>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</si>
  <si>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</si>
  <si>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</si>
  <si>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</si>
  <si>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</si>
  <si>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</si>
  <si>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</si>
  <si>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</si>
  <si>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</si>
  <si>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</si>
  <si>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</si>
  <si>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</si>
  <si>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</si>
  <si>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</si>
  <si>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</si>
  <si>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</si>
  <si>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</si>
  <si>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</si>
  <si>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</si>
  <si>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</si>
  <si>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</si>
  <si>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</si>
  <si>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</si>
  <si>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</si>
  <si>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</si>
  <si>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</si>
  <si>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</si>
  <si>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</si>
  <si>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</si>
  <si>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</si>
  <si>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</si>
  <si>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</si>
  <si>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</si>
  <si>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</si>
  <si>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</si>
  <si>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</si>
  <si>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</si>
  <si>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</si>
  <si>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</si>
  <si>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</si>
  <si>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</si>
  <si>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</si>
  <si>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</si>
  <si>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</si>
  <si>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</si>
  <si>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</si>
  <si>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</si>
  <si>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</si>
  <si>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</si>
  <si>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</si>
  <si>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</si>
  <si>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</si>
  <si>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</si>
  <si>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</si>
  <si>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</si>
  <si>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</si>
  <si>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</si>
  <si>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</si>
  <si>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</si>
  <si>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</si>
  <si>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</si>
  <si>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</si>
  <si>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</si>
  <si>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</si>
  <si>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</si>
  <si>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</si>
  <si>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</si>
  <si>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</si>
  <si>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</si>
  <si>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</si>
  <si>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</si>
  <si>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</si>
  <si>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</si>
  <si>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</si>
  <si>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</si>
  <si>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</si>
  <si>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</si>
  <si>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</si>
  <si>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</si>
  <si>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</si>
  <si>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</si>
  <si>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</si>
  <si>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</si>
  <si>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</si>
  <si>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</si>
  <si>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</si>
  <si>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</si>
  <si>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</si>
  <si>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</si>
  <si>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</si>
  <si>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</si>
  <si>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</si>
  <si>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</si>
  <si>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</si>
  <si>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</si>
  <si>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</si>
  <si>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</si>
  <si>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</si>
  <si>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</si>
  <si>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</si>
  <si>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</si>
  <si>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</si>
  <si>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</si>
  <si>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</si>
  <si>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</si>
  <si>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</si>
  <si>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</si>
  <si>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</si>
  <si>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</si>
  <si>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</si>
  <si>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</si>
  <si>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</si>
  <si>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</si>
  <si>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</si>
  <si>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</si>
  <si>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</si>
  <si>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</si>
  <si>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</si>
  <si>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</si>
  <si>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</si>
  <si>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</si>
  <si>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</si>
  <si>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</si>
  <si>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</si>
  <si>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</si>
  <si>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</si>
  <si>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</si>
  <si>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</si>
  <si>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</si>
  <si>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</si>
  <si>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</si>
  <si>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</si>
  <si>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</si>
  <si>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</si>
  <si>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</si>
  <si>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</si>
  <si>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</si>
  <si>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</si>
  <si>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</si>
  <si>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</si>
  <si>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</si>
  <si>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</si>
  <si>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</si>
  <si>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</si>
  <si>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</si>
  <si>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</si>
  <si>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</si>
  <si>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</si>
  <si>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</si>
  <si>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</si>
  <si>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</si>
  <si>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</si>
  <si>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</si>
  <si>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</si>
  <si>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</si>
  <si>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</si>
  <si>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</si>
  <si>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</si>
  <si>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</si>
  <si>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</si>
  <si>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</si>
  <si>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</si>
  <si>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</si>
  <si>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</si>
  <si>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</si>
  <si>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</si>
  <si>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</si>
  <si>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</si>
  <si>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</si>
  <si>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</si>
  <si>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</si>
  <si>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</si>
  <si>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</si>
  <si>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</si>
  <si>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</si>
  <si>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</si>
  <si>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</si>
  <si>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</si>
  <si>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</si>
  <si>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</si>
  <si>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</si>
  <si>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</si>
  <si>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</si>
  <si>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</si>
  <si>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</si>
  <si>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</si>
  <si>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</si>
  <si>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</si>
  <si>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</si>
  <si>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</si>
  <si>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</si>
  <si>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</si>
  <si>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</si>
  <si>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</si>
  <si>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</si>
  <si>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</si>
  <si>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</si>
  <si>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</si>
  <si>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</si>
  <si>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</si>
  <si>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</si>
  <si>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</si>
  <si>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</si>
  <si>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</si>
  <si>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</si>
  <si>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</si>
  <si>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</si>
  <si>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</si>
  <si>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</si>
  <si>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</si>
  <si>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</si>
  <si>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</si>
  <si>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</si>
  <si>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</si>
  <si>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</si>
  <si>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</si>
  <si>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</si>
  <si>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</si>
  <si>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</si>
  <si>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</si>
  <si>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</si>
  <si>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</si>
  <si>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</si>
  <si>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</si>
  <si>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</si>
  <si>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</si>
  <si>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</si>
  <si>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</si>
  <si>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</si>
  <si>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</si>
  <si>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</si>
  <si>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</si>
  <si>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</si>
  <si>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</si>
  <si>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</si>
  <si>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</si>
  <si>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</si>
  <si>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</si>
  <si>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</si>
  <si>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</si>
  <si>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</si>
  <si>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</si>
  <si>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</si>
  <si>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</si>
  <si>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</si>
  <si>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</si>
  <si>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</si>
  <si>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</si>
  <si>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</si>
  <si>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</si>
  <si>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</si>
  <si>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</si>
  <si>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</si>
  <si>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</si>
  <si>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</si>
  <si>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</si>
  <si>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</si>
  <si>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</si>
  <si>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</si>
  <si>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</si>
  <si>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</si>
  <si>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</si>
  <si>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</si>
  <si>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</si>
  <si>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</si>
  <si>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</si>
  <si>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</si>
  <si>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</si>
  <si>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</si>
  <si>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</si>
  <si>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</si>
  <si>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</si>
  <si>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</si>
  <si>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</si>
  <si>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</si>
  <si>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</si>
  <si>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</si>
  <si>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</si>
  <si>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</si>
  <si>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</si>
  <si>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</si>
  <si>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</si>
  <si>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</si>
  <si>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</si>
  <si>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</si>
  <si>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</si>
  <si>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</si>
  <si>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</si>
  <si>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</si>
  <si>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</si>
  <si>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</si>
  <si>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</si>
  <si>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</si>
  <si>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</si>
  <si>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</si>
  <si>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</si>
  <si>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</si>
  <si>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</si>
  <si>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</si>
  <si>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</si>
  <si>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</si>
  <si>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</si>
  <si>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</si>
  <si>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</si>
  <si>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</si>
  <si>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</si>
  <si>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</si>
  <si>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</si>
  <si>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</si>
  <si>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</si>
  <si>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</si>
  <si>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</si>
  <si>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</si>
  <si>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</si>
  <si>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</si>
  <si>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</si>
  <si>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</si>
  <si>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</si>
  <si>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</si>
  <si>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</si>
  <si>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</si>
  <si>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</si>
  <si>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</si>
  <si>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</si>
  <si>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</si>
  <si>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</si>
  <si>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</si>
  <si>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</si>
  <si>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</si>
  <si>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</si>
  <si>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</si>
  <si>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</si>
  <si>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</si>
  <si>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</si>
  <si>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</si>
  <si>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</si>
  <si>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</si>
  <si>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</si>
  <si>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</si>
  <si>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</si>
  <si>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</si>
  <si>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</si>
  <si>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</si>
  <si>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</si>
  <si>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</si>
  <si>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</si>
  <si>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</si>
  <si>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</si>
  <si>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</si>
  <si>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</si>
  <si>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</si>
  <si>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</si>
  <si>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</si>
  <si>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</si>
  <si>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</si>
  <si>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</si>
  <si>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</si>
  <si>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</si>
  <si>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</si>
  <si>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</si>
  <si>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</si>
  <si>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</si>
  <si>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</si>
  <si>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</si>
  <si>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</si>
  <si>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</si>
  <si>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</si>
  <si>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</si>
  <si>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</si>
  <si>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</si>
  <si>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</si>
  <si>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</si>
  <si>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</si>
  <si>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</si>
  <si>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</si>
  <si>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</si>
  <si>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</si>
  <si>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</si>
  <si>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</si>
  <si>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</si>
  <si>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</si>
  <si>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</si>
  <si>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</si>
  <si>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</si>
  <si>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</si>
  <si>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</si>
  <si>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</si>
  <si>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</si>
  <si>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</si>
  <si>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</si>
  <si>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</si>
  <si>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</si>
  <si>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</si>
  <si>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</si>
  <si>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</si>
  <si>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</si>
  <si>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</si>
  <si>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</si>
  <si>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</si>
  <si>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</si>
  <si>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</si>
  <si>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</si>
  <si>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</si>
  <si>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</si>
  <si>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</si>
  <si>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</si>
  <si>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</si>
  <si>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</si>
  <si>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</si>
  <si>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</si>
  <si>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</si>
  <si>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</si>
  <si>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</si>
  <si>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</si>
  <si>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</si>
  <si>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</si>
  <si>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</si>
  <si>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</si>
  <si>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</si>
  <si>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</si>
  <si>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</si>
  <si>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</si>
  <si>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</si>
  <si>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</si>
  <si>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</si>
  <si>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</si>
  <si>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</si>
  <si>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</si>
  <si>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</si>
  <si>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</si>
  <si>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</si>
  <si>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</si>
  <si>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</si>
  <si>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</si>
  <si>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</si>
  <si>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</si>
  <si>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</si>
  <si>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</si>
  <si>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</si>
  <si>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</si>
  <si>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</si>
  <si>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</si>
  <si>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</si>
  <si>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</si>
  <si>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</si>
  <si>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</si>
  <si>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</si>
  <si>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</si>
  <si>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</si>
  <si>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</si>
  <si>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</si>
  <si>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</si>
  <si>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</si>
  <si>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</si>
  <si>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</si>
  <si>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</si>
  <si>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</si>
  <si>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</si>
  <si>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</si>
  <si>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</si>
  <si>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</si>
  <si>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</si>
  <si>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</si>
  <si>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</si>
  <si>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</si>
  <si>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</si>
  <si>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</si>
  <si>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</si>
  <si>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</si>
  <si>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</si>
  <si>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</si>
  <si>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</si>
  <si>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</si>
  <si>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</si>
  <si>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</si>
  <si>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</si>
  <si>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</si>
  <si>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</si>
  <si>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</si>
  <si>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</si>
  <si>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</si>
  <si>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</si>
  <si>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</si>
  <si>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</si>
  <si>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</si>
  <si>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</si>
  <si>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</si>
  <si>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</si>
  <si>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</si>
  <si>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</si>
  <si>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</si>
  <si>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</si>
  <si>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</si>
  <si>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</si>
  <si>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</si>
  <si>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</si>
  <si>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</si>
  <si>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</si>
  <si>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</si>
  <si>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</si>
  <si>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</si>
  <si>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</si>
  <si>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</si>
  <si>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</si>
  <si>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</si>
  <si>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</si>
  <si>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</si>
  <si>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</si>
  <si>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</si>
  <si>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</si>
  <si>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</si>
  <si>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</si>
  <si>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</si>
  <si>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</si>
  <si>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</si>
  <si>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</si>
  <si>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</si>
  <si>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</si>
  <si>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</si>
  <si>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</si>
  <si>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</si>
  <si>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</si>
  <si>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</si>
  <si>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</si>
  <si>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</si>
  <si>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</si>
  <si>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</si>
  <si>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</si>
  <si>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</si>
  <si>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</si>
  <si>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</si>
  <si>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</si>
  <si>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</si>
  <si>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</si>
  <si>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</si>
  <si>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</si>
  <si>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</si>
  <si>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</si>
  <si>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</si>
  <si>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</si>
  <si>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</si>
  <si>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</si>
  <si>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</si>
  <si>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</si>
  <si>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</si>
  <si>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</si>
  <si>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</si>
  <si>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</si>
  <si>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</si>
  <si>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</si>
  <si>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</si>
  <si>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</si>
  <si>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</si>
  <si>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</si>
  <si>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</si>
  <si>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</si>
  <si>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</si>
  <si>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</si>
  <si>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</si>
  <si>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</si>
  <si>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</si>
  <si>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</si>
  <si>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</si>
  <si>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</si>
  <si>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</si>
  <si>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</si>
  <si>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</si>
  <si>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</si>
  <si>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</si>
  <si>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</si>
  <si>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</si>
  <si>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</si>
  <si>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</si>
  <si>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</si>
  <si>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</si>
  <si>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</si>
  <si>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</si>
  <si>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</si>
  <si>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</si>
  <si>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</si>
  <si>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</si>
  <si>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</si>
  <si>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</si>
  <si>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</si>
  <si>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</si>
  <si>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</si>
  <si>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</si>
  <si>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</si>
  <si>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</si>
  <si>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</si>
  <si>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</si>
  <si>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</si>
  <si>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</si>
  <si>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</si>
  <si>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</si>
  <si>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</si>
  <si>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</si>
  <si>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</si>
  <si>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</si>
  <si>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</si>
  <si>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</si>
  <si>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</si>
  <si>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</si>
  <si>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</si>
  <si>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</si>
  <si>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</si>
  <si>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</si>
  <si>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</si>
  <si>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</si>
  <si>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</si>
  <si>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</si>
  <si>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</si>
  <si>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</si>
  <si>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</si>
  <si>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</si>
  <si>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</si>
  <si>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</si>
  <si>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</si>
  <si>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</si>
  <si>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</si>
  <si>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</si>
  <si>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</si>
  <si>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</si>
  <si>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</si>
  <si>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</si>
  <si>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</si>
  <si>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</si>
  <si>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</si>
  <si>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</si>
  <si>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</si>
  <si>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</si>
  <si>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</si>
  <si>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</si>
  <si>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</si>
  <si>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</si>
  <si>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</si>
  <si>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</si>
  <si>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</si>
  <si>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</si>
  <si>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</si>
  <si>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</si>
  <si>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</si>
  <si>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</si>
  <si>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</si>
  <si>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</si>
  <si>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</si>
  <si>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</si>
  <si>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</si>
  <si>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</si>
  <si>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</si>
  <si>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</si>
  <si>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</si>
  <si>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</si>
  <si>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</si>
  <si>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</si>
  <si>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</si>
  <si>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</si>
  <si>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</si>
  <si>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</si>
  <si>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</si>
  <si>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</si>
  <si>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</si>
  <si>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</si>
  <si>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</si>
  <si>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</si>
  <si>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</si>
  <si>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</si>
  <si>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</si>
  <si>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</si>
  <si>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</si>
  <si>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</si>
  <si>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</si>
  <si>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</si>
  <si>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</si>
  <si>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</si>
  <si>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</si>
  <si>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</si>
  <si>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</si>
  <si>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</si>
  <si>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</si>
  <si>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</si>
  <si>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</si>
  <si>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</si>
  <si>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</si>
  <si>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</si>
  <si>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</si>
  <si>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</si>
  <si>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</si>
  <si>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</si>
  <si>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</si>
  <si>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</si>
  <si>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</si>
  <si>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</si>
  <si>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</si>
  <si>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</si>
  <si>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</si>
  <si>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</si>
  <si>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</si>
  <si>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</si>
  <si>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</si>
  <si>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</si>
  <si>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</si>
  <si>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</si>
  <si>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</si>
  <si>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</si>
  <si>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</si>
  <si>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</si>
  <si>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</si>
  <si>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</si>
  <si>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</si>
  <si>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</si>
  <si>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</si>
  <si>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</si>
  <si>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</si>
  <si>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</si>
  <si>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</si>
  <si>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</si>
  <si>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</si>
  <si>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</si>
  <si>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</si>
  <si>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</si>
  <si>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</si>
  <si>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</si>
  <si>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</si>
  <si>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</si>
  <si>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</si>
  <si>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</si>
  <si>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</si>
  <si>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</si>
  <si>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</si>
  <si>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</si>
  <si>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</si>
  <si>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</si>
  <si>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</si>
  <si>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</si>
  <si>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</si>
  <si>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</si>
  <si>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</si>
  <si>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</si>
  <si>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</si>
  <si>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</si>
  <si>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</si>
  <si>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</si>
  <si>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</si>
  <si>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</si>
  <si>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</si>
  <si>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</si>
  <si>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</si>
  <si>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</si>
  <si>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</si>
  <si>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</si>
  <si>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</si>
  <si>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</si>
  <si>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</si>
  <si>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</si>
  <si>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</si>
  <si>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</si>
  <si>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</si>
  <si>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</si>
  <si>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</si>
  <si>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</si>
  <si>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</si>
  <si>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</si>
  <si>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</si>
  <si>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</si>
  <si>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</si>
  <si>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</si>
  <si>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</si>
  <si>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</si>
  <si>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</si>
  <si>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</si>
  <si>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</si>
  <si>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</si>
  <si>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</si>
  <si>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</si>
  <si>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</si>
  <si>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</si>
  <si>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</si>
  <si>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</si>
  <si>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</si>
  <si>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</si>
  <si>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</si>
  <si>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</si>
  <si>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</si>
  <si>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</si>
  <si>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</si>
  <si>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</si>
  <si>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</si>
  <si>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</si>
  <si>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</si>
  <si>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</si>
  <si>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</si>
  <si>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</si>
  <si>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</si>
  <si>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</si>
  <si>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</si>
  <si>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</si>
  <si>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</si>
  <si>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</si>
  <si>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</si>
  <si>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</si>
  <si>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</si>
  <si>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</si>
  <si>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</si>
  <si>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</si>
  <si>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</si>
  <si>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</si>
  <si>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</si>
  <si>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</si>
  <si>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</si>
  <si>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</si>
  <si>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</si>
  <si>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</si>
  <si>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</si>
  <si>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</si>
  <si>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</si>
  <si>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</si>
  <si>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</si>
  <si>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</si>
  <si>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</si>
  <si>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</si>
  <si>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</si>
  <si>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</si>
  <si>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</si>
  <si>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</si>
  <si>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</si>
  <si>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</si>
  <si>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</si>
  <si>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</si>
  <si>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</si>
  <si>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</si>
  <si>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</si>
  <si>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</si>
  <si>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</si>
  <si>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</si>
  <si>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</si>
  <si>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</si>
  <si>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</si>
  <si>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</si>
  <si>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</si>
  <si>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</si>
  <si>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</si>
  <si>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</si>
  <si>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</si>
  <si>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</si>
  <si>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</si>
  <si>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</si>
  <si>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</si>
  <si>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</si>
  <si>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</si>
  <si>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</si>
  <si>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</si>
  <si>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</si>
  <si>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</si>
  <si>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</si>
  <si>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</si>
  <si>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</si>
  <si>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</si>
  <si>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</si>
  <si>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</si>
  <si>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</si>
  <si>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</si>
  <si>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</si>
  <si>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</si>
  <si>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</si>
  <si>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</si>
  <si>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</si>
  <si>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</si>
  <si>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</si>
  <si>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</si>
  <si>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</si>
  <si>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</si>
  <si>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</si>
  <si>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</si>
  <si>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</si>
  <si>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</si>
  <si>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</si>
  <si>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</si>
  <si>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</si>
  <si>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</si>
  <si>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</si>
  <si>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</si>
  <si>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</si>
  <si>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</si>
  <si>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</si>
  <si>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</si>
  <si>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</si>
  <si>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</si>
  <si>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</si>
  <si>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</si>
  <si>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</si>
  <si>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</si>
  <si>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</si>
  <si>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</si>
  <si>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</si>
  <si>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</si>
  <si>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</si>
  <si>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</si>
  <si>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</si>
  <si>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</si>
  <si>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</si>
  <si>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</si>
  <si>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</si>
  <si>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</si>
  <si>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</si>
  <si>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</si>
  <si>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</si>
  <si>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</si>
  <si>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</si>
  <si>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</si>
  <si>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</si>
  <si>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</si>
  <si>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</si>
  <si>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</si>
  <si>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</si>
  <si>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</si>
  <si>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</si>
  <si>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</si>
  <si>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</si>
  <si>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</si>
  <si>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</si>
  <si>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</si>
  <si>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</si>
  <si>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</si>
  <si>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</si>
  <si>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</si>
  <si>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</si>
  <si>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</si>
  <si>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</si>
  <si>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</si>
  <si>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</si>
  <si>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</si>
  <si>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</si>
  <si>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</si>
  <si>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</si>
  <si>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</si>
  <si>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</si>
  <si>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</si>
  <si>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</si>
  <si>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</si>
  <si>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</si>
  <si>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</si>
  <si>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</si>
  <si>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</si>
  <si>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</si>
  <si>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</si>
  <si>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</si>
  <si>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</si>
  <si>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</si>
  <si>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</si>
  <si>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</si>
  <si>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</si>
  <si>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</si>
  <si>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</si>
  <si>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</si>
  <si>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</si>
  <si>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</si>
  <si>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</si>
  <si>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</si>
  <si>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</si>
  <si>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</si>
  <si>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</si>
  <si>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</si>
  <si>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</si>
  <si>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</si>
  <si>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</si>
  <si>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</si>
  <si>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</si>
  <si>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</si>
  <si>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</si>
  <si>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</si>
  <si>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</si>
  <si>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</si>
  <si>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</si>
  <si>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</si>
  <si>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</si>
  <si>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</si>
  <si>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</si>
  <si>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</si>
  <si>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</si>
  <si>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</si>
  <si>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</si>
  <si>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</si>
  <si>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</si>
  <si>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</si>
  <si>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</si>
  <si>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</si>
  <si>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</si>
  <si>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</si>
  <si>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</si>
  <si>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</si>
  <si>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</si>
  <si>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</si>
  <si>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</si>
  <si>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</si>
  <si>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</si>
  <si>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</si>
  <si>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</si>
  <si>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</si>
  <si>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</si>
  <si>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</si>
  <si>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</si>
  <si>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</si>
  <si>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</si>
  <si>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</si>
  <si>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</si>
  <si>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</si>
  <si>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</si>
  <si>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</si>
  <si>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</si>
  <si>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</si>
  <si>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</si>
  <si>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</si>
  <si>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</si>
  <si>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</si>
  <si>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</si>
  <si>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</si>
  <si>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</si>
  <si>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</si>
  <si>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</si>
  <si>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</si>
  <si>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</si>
  <si>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</si>
  <si>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</si>
  <si>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</si>
  <si>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</si>
  <si>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</si>
  <si>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</si>
  <si>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</si>
  <si>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</si>
  <si>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</si>
  <si>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</si>
  <si>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</si>
  <si>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</si>
  <si>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</si>
  <si>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</si>
  <si>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</si>
  <si>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</si>
  <si>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</si>
  <si>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</si>
  <si>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</si>
  <si>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</si>
  <si>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</si>
  <si>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</si>
  <si>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</si>
  <si>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</si>
  <si>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</si>
  <si>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</si>
  <si>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</si>
  <si>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</si>
  <si>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</si>
  <si>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</si>
  <si>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</si>
  <si>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</si>
  <si>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</si>
  <si>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</si>
  <si>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</si>
  <si>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</si>
  <si>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</si>
  <si>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</si>
  <si>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</si>
  <si>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</si>
  <si>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</si>
  <si>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</si>
  <si>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</si>
  <si>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</si>
  <si>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</si>
  <si>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</si>
  <si>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</si>
  <si>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</si>
  <si>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</si>
  <si>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</si>
  <si>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</si>
  <si>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</si>
  <si>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</si>
  <si>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</si>
  <si>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</si>
  <si>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</si>
  <si>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</si>
  <si>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</si>
  <si>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</si>
  <si>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</si>
  <si>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</si>
  <si>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</si>
  <si>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</si>
  <si>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</si>
  <si>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</si>
  <si>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</si>
  <si>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</si>
  <si>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</si>
  <si>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</si>
  <si>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</si>
  <si>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</si>
  <si>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</si>
  <si>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</si>
  <si>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</si>
  <si>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</si>
  <si>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</si>
  <si>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</si>
  <si>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</si>
  <si>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</si>
  <si>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</si>
  <si>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</si>
  <si>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</si>
  <si>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</si>
  <si>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</si>
  <si>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</si>
  <si>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</si>
  <si>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</si>
  <si>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</si>
  <si>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</si>
  <si>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</si>
  <si>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</si>
  <si>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</si>
  <si>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</si>
  <si>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</si>
  <si>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</si>
  <si>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</si>
  <si>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</si>
  <si>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</si>
  <si>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</si>
  <si>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</si>
  <si>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</si>
  <si>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</si>
  <si>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</si>
  <si>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</si>
  <si>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</si>
  <si>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</si>
  <si>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</si>
  <si>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</si>
  <si>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</si>
  <si>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</si>
  <si>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</si>
  <si>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</si>
  <si>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</si>
  <si>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</si>
  <si>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</si>
  <si>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</si>
  <si>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</si>
  <si>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</si>
  <si>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</si>
  <si>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</si>
  <si>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</si>
  <si>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</si>
  <si>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</si>
  <si>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</si>
  <si>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</si>
  <si>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</si>
  <si>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</si>
  <si>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</si>
  <si>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</si>
  <si>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</si>
  <si>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</si>
  <si>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</si>
  <si>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</si>
  <si>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</si>
  <si>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</si>
  <si>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</si>
  <si>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</si>
  <si>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</si>
  <si>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</si>
  <si>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</si>
  <si>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</si>
  <si>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</si>
  <si>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</si>
  <si>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</si>
  <si>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</si>
  <si>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</si>
  <si>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</si>
  <si>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</si>
  <si>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</si>
  <si>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</si>
  <si>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</si>
  <si>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</si>
  <si>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</si>
  <si>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</si>
  <si>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</si>
  <si>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</si>
  <si>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</si>
  <si>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</si>
  <si>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</si>
  <si>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</si>
  <si>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</si>
  <si>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</si>
  <si>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</si>
  <si>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</si>
  <si>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</si>
  <si>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</si>
  <si>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</si>
  <si>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</si>
  <si>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</si>
  <si>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</si>
  <si>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</si>
  <si>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</si>
  <si>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</si>
  <si>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</si>
  <si>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</si>
  <si>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</si>
  <si>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</si>
  <si>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</si>
  <si>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</si>
  <si>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</si>
  <si>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</si>
  <si>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</si>
  <si>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</si>
  <si>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</si>
  <si>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</si>
  <si>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</si>
  <si>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</si>
  <si>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</si>
  <si>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</si>
  <si>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</si>
  <si>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</si>
  <si>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</si>
  <si>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</si>
  <si>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</si>
  <si>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</si>
  <si>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</si>
  <si>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</si>
  <si>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</si>
  <si>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</si>
  <si>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</si>
  <si>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</si>
  <si>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</si>
  <si>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</si>
  <si>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</si>
  <si>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</si>
  <si>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</si>
  <si>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</si>
  <si>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</si>
  <si>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</si>
  <si>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</si>
  <si>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</si>
  <si>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</si>
  <si>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</si>
  <si>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</si>
  <si>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</si>
  <si>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</si>
  <si>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</si>
  <si>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</si>
  <si>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</si>
  <si>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</si>
  <si>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</si>
  <si>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</si>
  <si>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</si>
  <si>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</si>
  <si>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</si>
  <si>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</si>
  <si>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</si>
  <si>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</si>
  <si>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</si>
  <si>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</si>
  <si>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</si>
  <si>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</si>
  <si>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</si>
  <si>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</si>
  <si>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</si>
  <si>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</si>
  <si>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</si>
  <si>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</si>
  <si>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</si>
  <si>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</si>
  <si>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</si>
  <si>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</si>
  <si>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</si>
  <si>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</si>
  <si>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</si>
  <si>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</si>
  <si>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</si>
  <si>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</si>
  <si>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</si>
  <si>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</si>
  <si>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</si>
  <si>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</si>
  <si>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</si>
  <si>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</si>
  <si>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</si>
  <si>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</si>
  <si>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</si>
  <si>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</si>
  <si>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</si>
  <si>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</si>
  <si>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</si>
  <si>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</si>
  <si>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</si>
  <si>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</si>
  <si>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</si>
  <si>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</si>
  <si>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</si>
  <si>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</si>
  <si>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</si>
  <si>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</si>
  <si>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</si>
  <si>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</si>
  <si>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</si>
  <si>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</si>
  <si>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</si>
  <si>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</si>
  <si>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</si>
  <si>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</si>
  <si>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</si>
  <si>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</si>
  <si>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</si>
  <si>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</si>
  <si>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</si>
  <si>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</si>
  <si>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</si>
  <si>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</si>
  <si>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</si>
  <si>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</si>
  <si>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</si>
  <si>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</si>
  <si>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</si>
  <si>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</si>
  <si>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</si>
  <si>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</si>
  <si>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</si>
  <si>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</si>
  <si>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</si>
  <si>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</si>
  <si>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</si>
  <si>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</si>
  <si>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</si>
  <si>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</si>
  <si>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</si>
  <si>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</si>
  <si>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</si>
  <si>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</si>
  <si>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</si>
  <si>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</si>
  <si>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</si>
  <si>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</si>
  <si>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</si>
  <si>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</si>
  <si>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</si>
  <si>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</si>
  <si>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</si>
  <si>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</si>
  <si>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</si>
  <si>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</si>
  <si>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</si>
  <si>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</si>
  <si>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</si>
  <si>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</si>
  <si>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</si>
  <si>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</si>
  <si>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</si>
  <si>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</si>
  <si>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</si>
  <si>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</si>
  <si>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</si>
  <si>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</si>
  <si>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</si>
  <si>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</si>
  <si>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</si>
  <si>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</si>
  <si>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</si>
  <si>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</si>
  <si>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</si>
  <si>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</si>
  <si>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</si>
  <si>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</si>
  <si>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</si>
  <si>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</si>
  <si>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</si>
  <si>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</si>
  <si>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</si>
  <si>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</si>
  <si>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</si>
  <si>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</si>
  <si>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</si>
  <si>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</si>
  <si>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</si>
  <si>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</si>
  <si>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</si>
  <si>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</si>
  <si>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</si>
  <si>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</si>
  <si>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</si>
  <si>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</si>
  <si>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</si>
  <si>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</si>
  <si>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</si>
  <si>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</si>
  <si>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</si>
  <si>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</si>
  <si>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</si>
  <si>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</si>
  <si>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</si>
  <si>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</si>
  <si>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</si>
  <si>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</si>
  <si>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</si>
  <si>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</si>
  <si>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</si>
  <si>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</si>
  <si>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</si>
  <si>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</si>
  <si>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</si>
  <si>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</si>
  <si>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</si>
  <si>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</si>
  <si>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</si>
  <si>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</si>
  <si>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</si>
  <si>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</si>
  <si>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</si>
  <si>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</si>
  <si>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</si>
  <si>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</si>
  <si>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</si>
  <si>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</si>
  <si>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</si>
  <si>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</si>
  <si>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</si>
  <si>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</si>
  <si>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</si>
  <si>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</si>
  <si>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</si>
  <si>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</si>
  <si>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</si>
  <si>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</si>
  <si>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</si>
  <si>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</si>
  <si>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</si>
  <si>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</si>
  <si>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</si>
  <si>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</si>
  <si>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</si>
  <si>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</si>
  <si>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</si>
  <si>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</si>
  <si>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</si>
  <si>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</si>
  <si>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</si>
  <si>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</si>
  <si>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</si>
  <si>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</si>
  <si>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</si>
  <si>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</si>
  <si>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</si>
  <si>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</si>
  <si>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</si>
  <si>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</si>
  <si>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</si>
  <si>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</si>
  <si>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</si>
  <si>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</si>
  <si>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</si>
  <si>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</si>
  <si>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</si>
  <si>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</si>
  <si>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</si>
  <si>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</si>
  <si>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</si>
  <si>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</si>
  <si>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</si>
  <si>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</si>
  <si>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</si>
  <si>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</si>
  <si>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</si>
  <si>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</si>
  <si>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</si>
  <si>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</si>
  <si>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</si>
  <si>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</si>
  <si>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</si>
  <si>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</si>
  <si>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</si>
  <si>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</si>
  <si>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</si>
  <si>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</si>
  <si>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</si>
  <si>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</si>
  <si>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</si>
  <si>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</si>
  <si>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</si>
  <si>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</si>
  <si>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</si>
  <si>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</si>
  <si>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</si>
  <si>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</si>
  <si>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</si>
  <si>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</si>
  <si>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</si>
  <si>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</si>
  <si>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</si>
  <si>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</si>
  <si>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</si>
  <si>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</si>
  <si>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</si>
  <si>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</si>
  <si>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</si>
  <si>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</si>
  <si>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</si>
  <si>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</si>
  <si>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</si>
  <si>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</si>
  <si>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</si>
  <si>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</si>
  <si>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</si>
  <si>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</si>
  <si>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</si>
  <si>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</si>
  <si>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</si>
  <si>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</si>
  <si>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</si>
  <si>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</si>
  <si>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</si>
  <si>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</si>
  <si>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</si>
  <si>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</si>
  <si>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</si>
  <si>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</si>
  <si>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</si>
  <si>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</si>
  <si>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</si>
  <si>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</si>
  <si>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</si>
  <si>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</si>
  <si>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</si>
  <si>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</si>
  <si>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</si>
  <si>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</si>
  <si>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</si>
  <si>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</si>
  <si>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</si>
  <si>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</si>
  <si>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</si>
  <si>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</si>
  <si>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</si>
  <si>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</si>
  <si>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</si>
  <si>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</si>
  <si>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</si>
  <si>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</si>
  <si>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</si>
  <si>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</si>
  <si>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</si>
  <si>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</si>
  <si>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</si>
  <si>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</si>
  <si>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</si>
  <si>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</si>
  <si>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</si>
  <si>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</si>
  <si>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</si>
  <si>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</si>
  <si>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</si>
  <si>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</si>
  <si>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</si>
  <si>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</si>
  <si>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</si>
  <si>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</si>
  <si>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</si>
  <si>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</si>
  <si>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</si>
  <si>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</si>
  <si>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</si>
  <si>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</si>
  <si>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</si>
  <si>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</si>
  <si>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</si>
  <si>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</si>
  <si>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</si>
  <si>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</si>
  <si>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</si>
  <si>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</si>
  <si>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</si>
  <si>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</si>
  <si>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</si>
  <si>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</si>
  <si>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</si>
  <si>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</si>
  <si>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</si>
  <si>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</si>
  <si>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</si>
  <si>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</si>
  <si>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</si>
  <si>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</si>
  <si>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</si>
  <si>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</si>
  <si>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</si>
  <si>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</si>
  <si>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</si>
  <si>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</si>
  <si>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</si>
  <si>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</si>
  <si>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</si>
  <si>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</si>
  <si>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</si>
  <si>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</si>
  <si>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</si>
  <si>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</si>
  <si>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</si>
  <si>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</si>
  <si>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</si>
  <si>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</si>
  <si>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</si>
  <si>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</si>
  <si>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</si>
  <si>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</si>
  <si>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</si>
  <si>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</si>
  <si>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</si>
  <si>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</si>
  <si>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</si>
  <si>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</si>
  <si>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</si>
  <si>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</si>
  <si>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</si>
  <si>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</si>
  <si>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</si>
  <si>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</si>
  <si>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</si>
  <si>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</si>
  <si>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</si>
  <si>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</si>
  <si>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</si>
  <si>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</si>
  <si>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</si>
  <si>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</si>
  <si>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</si>
  <si>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</si>
  <si>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</si>
  <si>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</si>
  <si>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</si>
  <si>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</si>
  <si>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</si>
  <si>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</si>
  <si>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</si>
  <si>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</si>
  <si>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</si>
  <si>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</si>
  <si>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</si>
  <si>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</si>
  <si>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</si>
  <si>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</si>
  <si>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</si>
  <si>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</si>
  <si>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</si>
  <si>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</si>
  <si>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</si>
  <si>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</si>
  <si>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</si>
  <si>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</si>
  <si>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</si>
  <si>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</si>
  <si>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</si>
  <si>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</si>
  <si>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</si>
  <si>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</si>
  <si>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</si>
  <si>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</si>
  <si>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</si>
  <si>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</si>
  <si>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</si>
  <si>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</si>
  <si>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</si>
  <si>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</si>
  <si>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</si>
  <si>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</si>
  <si>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</si>
  <si>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</si>
  <si>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</si>
  <si>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</si>
  <si>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</si>
  <si>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</si>
  <si>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</si>
  <si>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</si>
  <si>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</si>
  <si>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</si>
  <si>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</si>
  <si>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</si>
  <si>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</si>
  <si>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</si>
  <si>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</si>
  <si>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</si>
  <si>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</si>
  <si>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</si>
  <si>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</si>
  <si>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</si>
  <si>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</si>
  <si>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</si>
  <si>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</si>
  <si>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</si>
  <si>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</si>
  <si>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</si>
  <si>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</si>
  <si>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</si>
  <si>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</si>
  <si>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</si>
  <si>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</si>
  <si>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</si>
  <si>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</si>
  <si>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</si>
  <si>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</si>
  <si>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</si>
  <si>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</si>
  <si>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</si>
  <si>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</si>
  <si>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</si>
  <si>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</si>
  <si>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</si>
  <si>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</si>
  <si>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</si>
  <si>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</si>
  <si>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</si>
  <si>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</si>
  <si>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</si>
  <si>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</si>
  <si>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</si>
  <si>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</si>
  <si>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</si>
  <si>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</si>
  <si>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</si>
  <si>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</si>
  <si>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</si>
  <si>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</si>
  <si>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</si>
  <si>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</si>
  <si>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</si>
  <si>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</si>
  <si>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</si>
  <si>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</si>
  <si>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</si>
  <si>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</si>
  <si>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</si>
  <si>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</si>
  <si>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</si>
  <si>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</si>
  <si>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</si>
  <si>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</si>
  <si>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</si>
  <si>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</si>
  <si>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</si>
  <si>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</si>
  <si>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</si>
  <si>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</si>
  <si>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</si>
  <si>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</si>
  <si>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</si>
  <si>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</si>
  <si>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</si>
  <si>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</si>
  <si>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</si>
  <si>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</si>
  <si>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</si>
  <si>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</si>
  <si>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</si>
  <si>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</si>
  <si>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</si>
  <si>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</si>
  <si>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</si>
  <si>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</si>
  <si>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</si>
  <si>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</si>
  <si>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</si>
  <si>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</si>
  <si>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</si>
  <si>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</si>
  <si>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</si>
  <si>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</si>
  <si>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</si>
  <si>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</si>
  <si>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</si>
  <si>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</si>
  <si>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</si>
  <si>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</si>
  <si>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</si>
  <si>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</si>
  <si>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</si>
  <si>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</si>
  <si>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</si>
  <si>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</si>
  <si>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</si>
  <si>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</si>
  <si>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</si>
  <si>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</si>
  <si>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</si>
  <si>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</si>
  <si>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</si>
  <si>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</si>
  <si>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</si>
  <si>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</si>
  <si>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</si>
  <si>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</si>
  <si>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</si>
  <si>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</si>
  <si>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</si>
  <si>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</si>
  <si>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</si>
  <si>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</si>
  <si>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</si>
  <si>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</si>
  <si>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</si>
  <si>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</si>
  <si>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</si>
  <si>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</si>
  <si>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</si>
  <si>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</si>
  <si>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</si>
  <si>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</si>
  <si>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</si>
  <si>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</si>
  <si>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</si>
  <si>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</si>
  <si>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</si>
  <si>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</si>
  <si>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</si>
  <si>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</si>
  <si>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</si>
  <si>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</si>
  <si>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</si>
  <si>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</si>
  <si>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</si>
  <si>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</si>
  <si>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</si>
  <si>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</si>
  <si>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</si>
  <si>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</si>
  <si>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</si>
  <si>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</si>
  <si>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</si>
  <si>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</si>
  <si>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</si>
  <si>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</si>
  <si>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</si>
  <si>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</si>
  <si>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</si>
  <si>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</si>
  <si>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</si>
  <si>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</si>
  <si>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</si>
  <si>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</si>
  <si>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</si>
  <si>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</si>
  <si>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</si>
  <si>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</si>
  <si>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</si>
  <si>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</si>
  <si>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</si>
  <si>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</si>
  <si>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</si>
  <si>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</si>
  <si>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</si>
  <si>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</si>
  <si>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</si>
  <si>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</si>
  <si>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</si>
  <si>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</si>
  <si>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</si>
  <si>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</si>
  <si>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</si>
  <si>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</si>
  <si>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</si>
  <si>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</si>
  <si>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</si>
  <si>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</si>
  <si>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</si>
  <si>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</si>
  <si>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</si>
  <si>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</si>
  <si>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</si>
  <si>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</si>
  <si>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</si>
  <si>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</si>
  <si>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</si>
  <si>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</si>
  <si>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</si>
  <si>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</si>
  <si>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</si>
  <si>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</si>
  <si>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</si>
  <si>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</si>
  <si>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</si>
  <si>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</si>
  <si>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</si>
  <si>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</si>
  <si>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</si>
  <si>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</si>
  <si>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</si>
  <si>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</si>
  <si>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</si>
  <si>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</si>
  <si>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</si>
  <si>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</si>
  <si>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</si>
  <si>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</si>
  <si>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</si>
  <si>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</si>
  <si>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</si>
  <si>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</si>
  <si>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</si>
  <si>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</si>
  <si>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</si>
  <si>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</si>
  <si>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</si>
  <si>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</si>
  <si>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</si>
  <si>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</si>
  <si>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</si>
  <si>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</si>
  <si>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</si>
  <si>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</si>
  <si>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</si>
  <si>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</si>
  <si>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</si>
  <si>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</si>
  <si>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</si>
  <si>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</si>
  <si>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</si>
  <si>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</si>
  <si>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</si>
  <si>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</si>
  <si>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</si>
  <si>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</si>
  <si>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</si>
  <si>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</si>
  <si>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</si>
  <si>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</si>
  <si>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</si>
  <si>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</si>
  <si>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</si>
  <si>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</si>
  <si>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</si>
  <si>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</si>
  <si>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</si>
  <si>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</si>
  <si>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</si>
  <si>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</si>
  <si>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</si>
  <si>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</si>
  <si>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</si>
  <si>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</si>
  <si>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</si>
  <si>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</si>
  <si>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</si>
  <si>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</si>
  <si>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</si>
  <si>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</si>
  <si>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</si>
  <si>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</si>
  <si>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</si>
  <si>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</si>
  <si>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</si>
  <si>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</si>
  <si>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</si>
  <si>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</si>
  <si>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</si>
  <si>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</si>
  <si>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</si>
  <si>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</si>
  <si>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</si>
  <si>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</si>
  <si>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</si>
  <si>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</si>
  <si>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</si>
  <si>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</si>
  <si>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</si>
  <si>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</si>
  <si>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</si>
  <si>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</si>
  <si>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</si>
  <si>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</si>
  <si>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</si>
  <si>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</si>
  <si>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</si>
  <si>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</si>
  <si>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</si>
  <si>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</si>
  <si>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</si>
  <si>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</si>
  <si>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</si>
  <si>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</si>
  <si>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</si>
  <si>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</si>
  <si>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</si>
  <si>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</si>
  <si>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</si>
  <si>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</si>
  <si>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</si>
  <si>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</si>
  <si>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</si>
  <si>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</si>
  <si>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</si>
  <si>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</si>
  <si>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</si>
  <si>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</si>
  <si>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</si>
  <si>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</si>
  <si>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</si>
  <si>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</si>
  <si>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</si>
  <si>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</si>
  <si>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</si>
  <si>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</si>
  <si>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</si>
  <si>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</si>
  <si>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</si>
  <si>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</si>
  <si>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</si>
  <si>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</si>
  <si>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</si>
  <si>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</si>
  <si>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</si>
  <si>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</si>
  <si>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</si>
  <si>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</si>
  <si>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</si>
  <si>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</si>
  <si>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</si>
  <si>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</si>
  <si>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</si>
  <si>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</si>
  <si>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</si>
  <si>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</si>
  <si>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</si>
  <si>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</si>
  <si>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</si>
  <si>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</si>
  <si>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</si>
  <si>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</si>
  <si>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</si>
  <si>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</si>
  <si>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</si>
  <si>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</si>
  <si>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</si>
  <si>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</si>
  <si>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</si>
  <si>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</si>
  <si>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</si>
  <si>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</si>
  <si>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</si>
  <si>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</si>
  <si>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</si>
  <si>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</si>
  <si>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</si>
  <si>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</si>
  <si>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</si>
  <si>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</si>
  <si>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</si>
  <si>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</si>
  <si>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</si>
  <si>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</si>
  <si>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</si>
  <si>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</si>
  <si>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</si>
  <si>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</si>
  <si>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</si>
  <si>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</si>
  <si>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</si>
  <si>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</si>
  <si>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</si>
  <si>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</si>
  <si>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</si>
  <si>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</si>
  <si>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</si>
  <si>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</si>
  <si>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</si>
  <si>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</si>
  <si>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</si>
  <si>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</si>
  <si>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</si>
  <si>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</si>
  <si>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</si>
  <si>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</si>
  <si>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</si>
  <si>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</si>
  <si>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</si>
  <si>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</si>
  <si>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</si>
  <si>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</si>
  <si>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</si>
  <si>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</si>
  <si>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</si>
  <si>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</si>
  <si>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</si>
  <si>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</si>
  <si>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</si>
  <si>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</si>
  <si>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</si>
  <si>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</si>
  <si>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</si>
  <si>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</si>
  <si>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</si>
  <si>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</si>
  <si>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</si>
  <si>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</si>
  <si>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</si>
  <si>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</si>
  <si>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</si>
  <si>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</si>
  <si>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</si>
  <si>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</si>
  <si>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</si>
  <si>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</si>
  <si>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</si>
  <si>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</si>
  <si>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</si>
  <si>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</si>
  <si>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</si>
  <si>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</si>
  <si>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</si>
  <si>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</si>
  <si>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</si>
  <si>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</si>
  <si>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</si>
  <si>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</si>
  <si>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</si>
  <si>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</si>
  <si>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</si>
  <si>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</si>
  <si>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</si>
  <si>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</si>
  <si>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</si>
  <si>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</si>
  <si>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</si>
  <si>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</si>
  <si>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</si>
  <si>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</si>
  <si>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</si>
  <si>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</si>
  <si>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</si>
  <si>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</si>
  <si>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</si>
  <si>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</si>
  <si>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</si>
  <si>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</si>
  <si>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</si>
  <si>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</si>
  <si>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</si>
  <si>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</si>
  <si>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</si>
  <si>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</si>
  <si>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</si>
  <si>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</si>
  <si>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</si>
  <si>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</si>
  <si>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</si>
  <si>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</si>
  <si>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</si>
  <si>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</si>
  <si>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</si>
  <si>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</si>
  <si>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</si>
  <si>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</si>
  <si>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</si>
  <si>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</si>
  <si>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</si>
  <si>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</si>
  <si>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</si>
  <si>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</si>
  <si>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</si>
  <si>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</si>
  <si>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</si>
  <si>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</si>
  <si>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</si>
  <si>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</si>
  <si>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</si>
  <si>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</si>
  <si>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</si>
  <si>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</si>
  <si>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</si>
  <si>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</si>
  <si>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</si>
  <si>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</si>
  <si>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</si>
  <si>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</si>
  <si>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</si>
  <si>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</si>
  <si>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</si>
  <si>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</si>
  <si>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</si>
  <si>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</si>
  <si>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</si>
  <si>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</si>
  <si>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</si>
  <si>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</si>
  <si>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</si>
  <si>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</si>
  <si>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</si>
  <si>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</si>
  <si>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</si>
  <si>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</si>
  <si>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</si>
  <si>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</si>
  <si>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</si>
  <si>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</si>
  <si>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</si>
  <si>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</si>
  <si>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</si>
  <si>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</si>
  <si>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</si>
  <si>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</si>
  <si>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</si>
  <si>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</si>
  <si>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</si>
  <si>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</si>
  <si>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</si>
  <si>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</si>
  <si>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</si>
  <si>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</si>
  <si>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</si>
  <si>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</si>
  <si>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</si>
  <si>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</si>
  <si>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</si>
  <si>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</si>
  <si>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</si>
  <si>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</si>
  <si>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</si>
  <si>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</si>
  <si>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</si>
  <si>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</si>
  <si>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</si>
  <si>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</si>
  <si>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</si>
  <si>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</si>
  <si>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</si>
  <si>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</si>
  <si>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</si>
  <si>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</si>
  <si>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</si>
  <si>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</si>
  <si>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</si>
  <si>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</si>
  <si>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</si>
  <si>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</si>
  <si>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</si>
  <si>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</si>
  <si>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</si>
  <si>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</si>
  <si>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</si>
  <si>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</si>
  <si>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</si>
  <si>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</si>
  <si>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</si>
  <si>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</si>
  <si>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</si>
  <si>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</si>
  <si>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</si>
  <si>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</si>
  <si>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</si>
  <si>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</si>
  <si>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</si>
  <si>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</si>
  <si>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</si>
  <si>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</si>
  <si>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</si>
  <si>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</si>
  <si>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</si>
  <si>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</si>
  <si>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</si>
  <si>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</si>
  <si>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</si>
  <si>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</si>
  <si>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</si>
  <si>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</si>
  <si>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</si>
  <si>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</si>
  <si>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</si>
  <si>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</si>
  <si>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</si>
  <si>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</si>
  <si>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</si>
  <si>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</si>
  <si>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</si>
  <si>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</si>
  <si>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</si>
  <si>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</si>
  <si>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</si>
  <si>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</si>
  <si>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</si>
  <si>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</si>
  <si>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</si>
  <si>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</si>
  <si>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</si>
  <si>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</si>
  <si>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</si>
  <si>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</si>
  <si>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</si>
  <si>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</si>
  <si>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</si>
  <si>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</si>
  <si>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</si>
  <si>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</si>
  <si>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</si>
  <si>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</si>
  <si>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</si>
  <si>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</si>
  <si>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</si>
  <si>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</si>
  <si>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</si>
  <si>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</si>
  <si>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</si>
  <si>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</si>
  <si>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</si>
  <si>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</si>
  <si>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</si>
  <si>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</si>
  <si>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</si>
  <si>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</si>
  <si>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</si>
  <si>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</si>
  <si>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</si>
  <si>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</si>
  <si>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</si>
  <si>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</si>
  <si>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</si>
  <si>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</si>
  <si>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</si>
  <si>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</si>
  <si>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</si>
  <si>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</si>
  <si>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</si>
  <si>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</si>
  <si>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</si>
  <si>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</si>
  <si>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</si>
  <si>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</si>
  <si>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</si>
  <si>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</si>
  <si>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</si>
  <si>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</si>
  <si>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</si>
  <si>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</si>
  <si>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</si>
  <si>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</si>
  <si>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</si>
  <si>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</si>
  <si>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</si>
  <si>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</si>
  <si>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</si>
  <si>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</si>
  <si>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</si>
  <si>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</si>
  <si>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</si>
  <si>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</si>
  <si>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</si>
  <si>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</si>
  <si>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</si>
  <si>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</si>
  <si>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</si>
  <si>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</si>
  <si>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</si>
  <si>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</si>
  <si>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</si>
  <si>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</si>
  <si>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</si>
  <si>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</si>
  <si>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</si>
  <si>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</si>
  <si>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</si>
  <si>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</si>
  <si>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</si>
  <si>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</si>
  <si>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</si>
  <si>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</si>
  <si>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</si>
  <si>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</si>
  <si>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</si>
  <si>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</si>
  <si>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</si>
  <si>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</si>
  <si>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</si>
  <si>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</si>
  <si>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</si>
  <si>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</si>
  <si>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</si>
  <si>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</si>
  <si>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</si>
  <si>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</si>
  <si>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</si>
  <si>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</si>
  <si>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</si>
  <si>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</si>
  <si>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</si>
  <si>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</si>
  <si>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</si>
  <si>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</si>
  <si>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</si>
  <si>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</si>
  <si>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</si>
  <si>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</si>
  <si>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</si>
  <si>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</si>
  <si>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</si>
  <si>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</si>
  <si>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</si>
  <si>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</si>
  <si>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</si>
  <si>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</si>
  <si>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</si>
  <si>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</si>
  <si>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</si>
  <si>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</si>
  <si>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</si>
  <si>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</si>
  <si>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</si>
  <si>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</si>
  <si>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</si>
  <si>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</si>
  <si>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</si>
  <si>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</si>
  <si>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</si>
  <si>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</si>
  <si>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</si>
  <si>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</si>
  <si>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</si>
  <si>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</si>
  <si>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</si>
  <si>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</si>
  <si>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</si>
  <si>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</si>
  <si>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</si>
  <si>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</si>
  <si>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</si>
  <si>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</si>
  <si>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</si>
  <si>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</si>
  <si>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</si>
  <si>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</si>
  <si>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</si>
  <si>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</si>
  <si>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</si>
  <si>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</si>
  <si>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</si>
  <si>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</si>
  <si>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</si>
  <si>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</si>
  <si>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</si>
  <si>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</si>
  <si>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</si>
  <si>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</si>
  <si>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</si>
  <si>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</si>
  <si>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</si>
  <si>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</si>
  <si>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</si>
  <si>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</si>
  <si>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</si>
  <si>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</si>
  <si>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</si>
  <si>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</si>
  <si>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</si>
  <si>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</si>
  <si>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</si>
  <si>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</si>
  <si>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</si>
  <si>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</si>
  <si>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</si>
  <si>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</si>
  <si>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</si>
  <si>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</si>
  <si>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</si>
  <si>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</si>
  <si>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</si>
  <si>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</si>
  <si>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</si>
  <si>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</si>
  <si>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</si>
  <si>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</si>
  <si>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</si>
  <si>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</si>
  <si>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</si>
  <si>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</si>
  <si>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</si>
  <si>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</si>
  <si>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</si>
  <si>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</si>
  <si>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</si>
  <si>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</si>
  <si>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</si>
  <si>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</si>
  <si>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</si>
  <si>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</si>
  <si>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</si>
  <si>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</si>
  <si>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</si>
  <si>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</si>
  <si>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</si>
  <si>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</si>
  <si>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</si>
  <si>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</si>
  <si>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</si>
  <si>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</si>
  <si>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</si>
  <si>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</si>
  <si>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</si>
  <si>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</si>
  <si>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</si>
  <si>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</si>
  <si>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</si>
  <si>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</si>
  <si>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</si>
  <si>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</si>
  <si>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</si>
  <si>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</si>
  <si>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</si>
  <si>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</si>
  <si>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</si>
  <si>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</si>
  <si>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</si>
  <si>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</si>
  <si>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</si>
  <si>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</si>
  <si>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</si>
  <si>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</si>
  <si>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</si>
  <si>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</si>
  <si>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</si>
  <si>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</si>
  <si>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</si>
  <si>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</si>
  <si>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</si>
  <si>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</si>
  <si>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</si>
  <si>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</si>
  <si>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</si>
  <si>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</si>
  <si>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</si>
  <si>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</si>
  <si>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</si>
  <si>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</si>
  <si>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</si>
  <si>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</si>
  <si>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</si>
  <si>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</si>
  <si>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</si>
  <si>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</si>
  <si>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</si>
  <si>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</si>
  <si>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</si>
  <si>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</si>
  <si>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</si>
  <si>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</si>
  <si>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</si>
  <si>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</si>
  <si>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</si>
  <si>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</si>
  <si>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</si>
  <si>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</si>
  <si>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</si>
  <si>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</si>
  <si>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</si>
  <si>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</si>
  <si>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</si>
  <si>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</si>
  <si>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</si>
  <si>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</si>
  <si>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</si>
  <si>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</si>
  <si>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</si>
  <si>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</si>
  <si>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</si>
  <si>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</si>
  <si>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</si>
  <si>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</si>
  <si>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</si>
  <si>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</si>
  <si>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</si>
  <si>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</si>
  <si>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</si>
  <si>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</si>
  <si>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</si>
  <si>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</si>
  <si>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</si>
  <si>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</si>
  <si>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</si>
  <si>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</si>
  <si>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</si>
  <si>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</si>
  <si>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</si>
  <si>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</si>
  <si>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</si>
  <si>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</si>
  <si>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</si>
  <si>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</si>
  <si>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</si>
  <si>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</si>
  <si>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</si>
  <si>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</si>
  <si>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</si>
  <si>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</si>
  <si>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</si>
  <si>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</si>
  <si>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</si>
  <si>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</si>
  <si>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</si>
  <si>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</si>
  <si>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</si>
  <si>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</si>
  <si>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</si>
  <si>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</si>
  <si>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</si>
  <si>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</si>
  <si>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</si>
  <si>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</si>
  <si>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</si>
  <si>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</si>
  <si>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</si>
  <si>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</si>
  <si>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</si>
  <si>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</si>
  <si>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</si>
  <si>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</si>
  <si>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</si>
  <si>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</si>
  <si>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</si>
  <si>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</si>
  <si>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</si>
  <si>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</si>
  <si>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</si>
  <si>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</si>
  <si>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</si>
  <si>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</si>
  <si>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</si>
  <si>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</si>
  <si>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</si>
  <si>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</si>
  <si>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</si>
  <si>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</si>
  <si>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</si>
  <si>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</si>
  <si>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</si>
  <si>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</si>
  <si>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</si>
  <si>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</si>
  <si>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</si>
  <si>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</si>
  <si>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</si>
  <si>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</si>
  <si>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</si>
  <si>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</si>
  <si>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</si>
  <si>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</si>
  <si>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</si>
  <si>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</si>
  <si>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</si>
  <si>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</si>
  <si>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</si>
  <si>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</si>
  <si>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</si>
  <si>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</si>
  <si>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</si>
  <si>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</si>
  <si>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</si>
  <si>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</si>
  <si>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</si>
  <si>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</si>
  <si>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</si>
  <si>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</si>
  <si>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</si>
  <si>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</si>
  <si>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</si>
  <si>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</si>
  <si>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</si>
  <si>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</si>
  <si>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</si>
  <si>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</si>
  <si>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</si>
  <si>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</si>
  <si>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</si>
  <si>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</si>
  <si>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</si>
  <si>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</si>
  <si>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</si>
  <si>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</si>
  <si>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</si>
  <si>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</si>
  <si>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</si>
  <si>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</si>
  <si>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</si>
  <si>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</si>
  <si>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</si>
  <si>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</si>
  <si>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</si>
  <si>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</si>
  <si>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</si>
  <si>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</si>
  <si>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</si>
  <si>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</si>
  <si>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</si>
  <si>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</si>
  <si>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</si>
  <si>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</si>
  <si>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</si>
  <si>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</si>
  <si>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</si>
  <si>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</si>
  <si>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</si>
  <si>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</si>
  <si>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</si>
  <si>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</si>
  <si>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</si>
  <si>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</si>
  <si>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</si>
  <si>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</si>
  <si>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</si>
  <si>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</si>
  <si>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</si>
  <si>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</si>
  <si>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</si>
  <si>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</si>
  <si>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</si>
  <si>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</si>
  <si>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</si>
  <si>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</si>
  <si>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</si>
  <si>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</si>
  <si>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</si>
  <si>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</si>
  <si>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</si>
  <si>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</si>
  <si>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</si>
  <si>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</si>
  <si>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</si>
  <si>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</si>
  <si>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</si>
  <si>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</si>
  <si>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</si>
  <si>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</si>
  <si>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</si>
  <si>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</si>
  <si>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</si>
  <si>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</si>
  <si>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</si>
  <si>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</si>
  <si>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</si>
  <si>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</si>
  <si>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</si>
  <si>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</si>
  <si>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</si>
  <si>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</si>
  <si>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</si>
  <si>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</si>
  <si>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</si>
  <si>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</si>
  <si>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</si>
  <si>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</si>
  <si>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</si>
  <si>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</si>
  <si>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</si>
  <si>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</si>
  <si>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</si>
  <si>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</si>
  <si>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</si>
  <si>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</si>
  <si>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</si>
  <si>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</si>
  <si>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</si>
  <si>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</si>
  <si>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</si>
  <si>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</si>
  <si>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</si>
  <si>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</si>
  <si>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</si>
  <si>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</si>
  <si>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</si>
  <si>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</si>
  <si>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</si>
  <si>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</si>
  <si>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</si>
  <si>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</si>
  <si>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</si>
  <si>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</si>
  <si>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</si>
  <si>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</si>
  <si>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</si>
  <si>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</si>
  <si>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</si>
  <si>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</si>
  <si>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</si>
  <si>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</si>
  <si>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</si>
  <si>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</si>
  <si>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</si>
  <si>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</si>
  <si>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</si>
  <si>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</si>
  <si>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</si>
  <si>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</si>
  <si>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</si>
  <si>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</si>
  <si>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</si>
  <si>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</si>
  <si>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</si>
  <si>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</si>
  <si>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</si>
  <si>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</si>
  <si>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</si>
  <si>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</si>
  <si>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</si>
  <si>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</si>
  <si>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</si>
  <si>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</si>
  <si>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</si>
  <si>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</si>
  <si>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</si>
  <si>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</si>
  <si>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</si>
  <si>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</si>
  <si>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</si>
  <si>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</si>
  <si>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</si>
  <si>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</si>
  <si>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</si>
  <si>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</si>
  <si>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</si>
  <si>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</si>
  <si>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</si>
  <si>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</si>
  <si>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</si>
  <si>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</si>
  <si>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</si>
  <si>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</si>
  <si>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</si>
  <si>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</si>
  <si>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</si>
  <si>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</si>
  <si>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</si>
  <si>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</si>
  <si>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</si>
  <si>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</si>
  <si>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</si>
  <si>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</si>
  <si>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</si>
  <si>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</si>
  <si>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</si>
  <si>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</si>
  <si>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</si>
  <si>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</si>
  <si>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</si>
  <si>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</si>
  <si>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</si>
  <si>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</si>
  <si>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</si>
  <si>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</si>
  <si>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</si>
  <si>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</si>
  <si>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</si>
  <si>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</si>
  <si>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</si>
  <si>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</si>
  <si>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</si>
  <si>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</si>
  <si>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</si>
  <si>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</si>
  <si>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</si>
  <si>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</si>
  <si>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</si>
  <si>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</si>
  <si>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</si>
  <si>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</si>
  <si>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</si>
  <si>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</si>
  <si>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</si>
  <si>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</si>
  <si>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</si>
  <si>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</si>
  <si>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</si>
  <si>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</si>
  <si>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</si>
  <si>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</si>
  <si>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</si>
  <si>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</si>
  <si>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</si>
  <si>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</si>
  <si>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</si>
  <si>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</si>
  <si>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</si>
  <si>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</si>
  <si>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</si>
  <si>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</si>
  <si>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</si>
  <si>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</si>
  <si>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</si>
  <si>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</si>
  <si>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</si>
  <si>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</si>
  <si>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</si>
  <si>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</si>
  <si>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</si>
  <si>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</si>
  <si>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</si>
  <si>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</si>
  <si>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</si>
  <si>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</si>
  <si>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</si>
  <si>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</si>
  <si>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</si>
  <si>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</si>
  <si>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</si>
  <si>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</si>
  <si>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</si>
  <si>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</si>
  <si>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</si>
  <si>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</si>
  <si>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</si>
  <si>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</si>
  <si>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</si>
  <si>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</si>
  <si>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</si>
  <si>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</si>
  <si>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</si>
  <si>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</si>
  <si>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</si>
  <si>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</si>
  <si>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</si>
  <si>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</si>
  <si>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</si>
  <si>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</si>
  <si>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</si>
  <si>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</si>
  <si>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</si>
  <si>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</si>
  <si>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</si>
  <si>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</si>
  <si>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</si>
  <si>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</si>
  <si>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</si>
  <si>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</si>
  <si>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</si>
  <si>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</si>
  <si>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</si>
  <si>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</si>
  <si>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</si>
  <si>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</si>
  <si>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</si>
  <si>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</si>
  <si>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</si>
  <si>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</si>
  <si>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</si>
  <si>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</si>
  <si>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</si>
  <si>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</si>
  <si>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</si>
  <si>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</si>
  <si>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</si>
  <si>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</si>
  <si>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</si>
  <si>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</si>
  <si>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</si>
  <si>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</si>
  <si>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</si>
  <si>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</si>
  <si>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</si>
  <si>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</si>
  <si>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</si>
  <si>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</si>
  <si>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</si>
  <si>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</si>
  <si>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</si>
  <si>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</si>
  <si>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</si>
  <si>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</si>
  <si>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</si>
  <si>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</si>
  <si>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</si>
  <si>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</si>
  <si>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</si>
  <si>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</si>
  <si>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</si>
  <si>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</si>
  <si>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</si>
  <si>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</si>
  <si>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</si>
  <si>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</si>
  <si>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</si>
  <si>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</si>
  <si>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</si>
  <si>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</si>
  <si>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</si>
  <si>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</si>
  <si>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</si>
  <si>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</si>
  <si>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</si>
  <si>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</si>
  <si>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</si>
  <si>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</si>
  <si>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</si>
  <si>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</si>
  <si>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</si>
  <si>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</si>
  <si>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</si>
  <si>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</si>
  <si>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</si>
  <si>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</si>
  <si>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</si>
  <si>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</si>
  <si>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</si>
  <si>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</si>
  <si>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</si>
  <si>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</si>
  <si>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</si>
  <si>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</si>
  <si>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</si>
  <si>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</si>
  <si>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</si>
  <si>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</si>
  <si>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</si>
  <si>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</si>
  <si>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</si>
  <si>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</si>
  <si>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</si>
  <si>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</si>
  <si>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</si>
  <si>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</si>
  <si>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</si>
  <si>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</si>
  <si>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</si>
  <si>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</si>
  <si>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</si>
  <si>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</si>
  <si>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</si>
  <si>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</si>
  <si>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</si>
  <si>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</si>
  <si>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</si>
  <si>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</si>
  <si>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</si>
  <si>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</si>
  <si>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</si>
  <si>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</si>
  <si>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</si>
  <si>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</si>
  <si>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</si>
  <si>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</si>
  <si>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</si>
  <si>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</si>
  <si>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</si>
  <si>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</si>
  <si>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</si>
  <si>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</si>
  <si>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</si>
  <si>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</si>
  <si>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</si>
  <si>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</si>
  <si>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</si>
  <si>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</si>
  <si>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</si>
  <si>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</si>
  <si>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</si>
  <si>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</si>
  <si>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</si>
  <si>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</si>
  <si>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</si>
  <si>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</si>
  <si>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</si>
  <si>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</si>
  <si>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</si>
  <si>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</si>
  <si>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</si>
  <si>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</si>
  <si>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</si>
  <si>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</si>
  <si>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</si>
  <si>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</si>
  <si>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</si>
  <si>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</si>
  <si>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</si>
  <si>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</si>
  <si>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</si>
  <si>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</si>
  <si>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</si>
  <si>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</si>
  <si>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</si>
  <si>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</si>
  <si>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</si>
  <si>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</si>
  <si>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</si>
  <si>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</si>
  <si>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</si>
  <si>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</si>
  <si>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</si>
  <si>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</si>
  <si>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</si>
  <si>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</si>
  <si>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</si>
  <si>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</si>
  <si>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</si>
  <si>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</si>
  <si>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</si>
  <si>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</si>
  <si>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</si>
  <si>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</si>
  <si>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</si>
  <si>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</si>
  <si>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</si>
  <si>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</si>
  <si>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</si>
  <si>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</si>
  <si>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</si>
  <si>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</si>
  <si>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</si>
  <si>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</si>
  <si>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</si>
  <si>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</si>
  <si>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</si>
  <si>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</si>
  <si>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</si>
  <si>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</si>
  <si>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</si>
  <si>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</si>
  <si>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</si>
  <si>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</si>
  <si>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</si>
  <si>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</si>
  <si>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</si>
  <si>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</si>
  <si>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</si>
  <si>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</si>
  <si>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</si>
  <si>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</si>
  <si>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</si>
  <si>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</si>
  <si>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</si>
  <si>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</si>
  <si>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</si>
  <si>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</si>
  <si>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</si>
  <si>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</si>
  <si>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</si>
  <si>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</si>
  <si>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</si>
  <si>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</si>
  <si>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</si>
  <si>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</si>
  <si>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</si>
  <si>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</si>
  <si>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</si>
  <si>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</si>
  <si>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</si>
  <si>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</si>
  <si>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</si>
  <si>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</si>
  <si>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</si>
  <si>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</si>
  <si>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</si>
  <si>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</si>
  <si>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</si>
  <si>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</si>
  <si>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</si>
  <si>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</si>
  <si>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</si>
  <si>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</si>
  <si>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</si>
  <si>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</si>
  <si>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</si>
  <si>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</si>
  <si>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</si>
  <si>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</si>
  <si>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</si>
  <si>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</si>
  <si>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</si>
  <si>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</si>
  <si>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</si>
  <si>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</si>
  <si>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</si>
  <si>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</si>
  <si>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</si>
  <si>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</si>
  <si>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</si>
  <si>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</si>
  <si>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</si>
  <si>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</si>
  <si>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</si>
  <si>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</si>
  <si>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</si>
  <si>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</si>
  <si>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</si>
  <si>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</si>
  <si>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</si>
  <si>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</si>
  <si>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</si>
  <si>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</si>
  <si>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</si>
  <si>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</si>
  <si>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</si>
  <si>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</si>
  <si>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</si>
  <si>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</si>
  <si>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</si>
  <si>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</si>
  <si>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</si>
  <si>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</si>
  <si>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</si>
  <si>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</si>
  <si>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</si>
  <si>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</si>
  <si>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</si>
  <si>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</si>
  <si>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</si>
  <si>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</si>
  <si>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</si>
  <si>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</si>
  <si>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</si>
  <si>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</si>
  <si>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</si>
  <si>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</si>
  <si>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</si>
  <si>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</si>
  <si>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</si>
  <si>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</si>
  <si>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</si>
  <si>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</si>
  <si>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</si>
  <si>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</si>
  <si>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</si>
  <si>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</si>
  <si>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</si>
  <si>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</si>
  <si>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</si>
  <si>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</si>
  <si>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</si>
  <si>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</si>
  <si>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</si>
  <si>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</si>
  <si>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</si>
  <si>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</si>
  <si>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</si>
  <si>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</si>
  <si>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</si>
  <si>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</si>
  <si>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</si>
  <si>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</si>
  <si>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</si>
  <si>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</si>
  <si>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</si>
  <si>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</si>
  <si>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</si>
  <si>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</si>
  <si>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</si>
  <si>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</si>
  <si>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</si>
  <si>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</si>
  <si>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</si>
  <si>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</si>
  <si>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</si>
  <si>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</si>
  <si>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</si>
  <si>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</si>
  <si>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</si>
  <si>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</si>
  <si>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</si>
  <si>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</si>
  <si>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</si>
  <si>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</si>
  <si>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</si>
  <si>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</si>
  <si>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</si>
  <si>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</si>
  <si>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</si>
  <si>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</si>
  <si>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</si>
  <si>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</si>
  <si>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</si>
  <si>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</si>
  <si>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</si>
  <si>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</si>
  <si>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</si>
  <si>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</si>
  <si>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</si>
  <si>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</si>
  <si>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</si>
  <si>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</si>
  <si>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</si>
  <si>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</si>
  <si>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</si>
  <si>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</si>
  <si>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</si>
  <si>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</si>
  <si>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</si>
  <si>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</si>
  <si>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</si>
  <si>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</si>
  <si>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</si>
  <si>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</si>
  <si>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</si>
  <si>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</si>
  <si>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</si>
  <si>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</si>
  <si>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</si>
  <si>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</si>
  <si>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</si>
  <si>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</si>
  <si>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</si>
  <si>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</si>
  <si>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</si>
  <si>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</si>
  <si>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</si>
  <si>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</si>
  <si>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</si>
  <si>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</si>
  <si>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</si>
  <si>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</si>
  <si>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</si>
  <si>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</si>
  <si>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</si>
  <si>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</si>
  <si>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</si>
  <si>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</si>
  <si>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</si>
  <si>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</si>
  <si>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</si>
  <si>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</si>
  <si>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</si>
  <si>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</si>
  <si>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</si>
  <si>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</si>
  <si>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</si>
  <si>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</si>
  <si>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</si>
  <si>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</si>
  <si>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</si>
  <si>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</si>
  <si>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</si>
  <si>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</si>
  <si>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</si>
  <si>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</si>
  <si>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</si>
  <si>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</si>
  <si>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</si>
  <si>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</si>
  <si>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</si>
  <si>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</si>
  <si>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</si>
  <si>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</si>
  <si>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</si>
  <si>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</si>
  <si>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</si>
  <si>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</si>
  <si>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</si>
  <si>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</si>
  <si>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</si>
  <si>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</si>
  <si>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</si>
  <si>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</si>
  <si>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</si>
  <si>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</si>
  <si>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</si>
  <si>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</si>
  <si>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</si>
  <si>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</si>
  <si>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</si>
  <si>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</si>
  <si>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</si>
  <si>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</si>
  <si>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</si>
  <si>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</si>
  <si>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</si>
  <si>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</si>
  <si>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</si>
  <si>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</si>
  <si>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</si>
  <si>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</si>
  <si>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</si>
  <si>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</si>
  <si>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</si>
  <si>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</si>
  <si>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</si>
  <si>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</si>
  <si>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</si>
  <si>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</si>
  <si>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</si>
  <si>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</si>
  <si>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</si>
  <si>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</si>
  <si>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</si>
  <si>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</si>
  <si>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</si>
  <si>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</si>
  <si>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</si>
  <si>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</si>
  <si>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</si>
  <si>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</si>
  <si>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</si>
  <si>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</si>
  <si>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</si>
  <si>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</si>
  <si>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</si>
  <si>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</si>
  <si>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</si>
  <si>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</si>
  <si>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</si>
  <si>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</si>
  <si>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</si>
  <si>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</si>
  <si>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</si>
  <si>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</si>
  <si>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</si>
  <si>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</si>
  <si>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</si>
  <si>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</si>
  <si>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</si>
  <si>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</si>
  <si>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</si>
  <si>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</si>
  <si>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</si>
  <si>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</si>
  <si>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</si>
  <si>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</si>
  <si>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</si>
  <si>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</si>
  <si>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</si>
  <si>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</si>
  <si>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</si>
  <si>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</si>
  <si>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</si>
  <si>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</si>
  <si>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</si>
  <si>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</si>
  <si>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</si>
  <si>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</si>
  <si>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</si>
  <si>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</si>
  <si>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</si>
  <si>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</si>
  <si>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</si>
  <si>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</si>
  <si>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</si>
  <si>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</si>
  <si>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</si>
  <si>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</si>
  <si>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</si>
  <si>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</si>
  <si>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</si>
  <si>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</si>
  <si>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</si>
  <si>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</si>
  <si>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</si>
  <si>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</si>
  <si>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</si>
  <si>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</si>
  <si>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</si>
  <si>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</si>
  <si>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</si>
  <si>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</si>
  <si>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</si>
  <si>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</si>
  <si>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</si>
  <si>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</si>
  <si>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</si>
  <si>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</si>
  <si>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</si>
  <si>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</si>
  <si>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</si>
  <si>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</si>
  <si>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</si>
  <si>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</si>
  <si>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</si>
  <si>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</si>
  <si>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</si>
  <si>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</si>
  <si>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</si>
  <si>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</si>
  <si>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</si>
  <si>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</si>
  <si>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</si>
  <si>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</si>
  <si>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</si>
  <si>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</si>
  <si>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</si>
  <si>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</si>
  <si>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</si>
  <si>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</si>
  <si>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</si>
  <si>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</si>
  <si>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</si>
  <si>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</si>
  <si>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</si>
  <si>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</si>
  <si>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</si>
  <si>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</si>
  <si>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</si>
  <si>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</si>
  <si>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</si>
  <si>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</si>
  <si>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</si>
  <si>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</si>
  <si>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</si>
  <si>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</si>
  <si>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</si>
  <si>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</si>
  <si>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</si>
  <si>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</si>
  <si>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</si>
  <si>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</si>
  <si>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</si>
  <si>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</si>
  <si>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</si>
  <si>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</si>
  <si>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</si>
  <si>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</si>
  <si>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</si>
  <si>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</si>
  <si>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</si>
  <si>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</si>
  <si>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</si>
  <si>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</si>
  <si>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</si>
  <si>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</si>
  <si>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</si>
  <si>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</si>
  <si>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</si>
  <si>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</si>
  <si>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</si>
  <si>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</si>
  <si>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</si>
  <si>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</si>
  <si>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</si>
  <si>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</si>
  <si>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</si>
  <si>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</si>
  <si>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</si>
  <si>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</si>
  <si>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</si>
  <si>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</si>
  <si>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</si>
  <si>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</si>
  <si>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</si>
  <si>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</si>
  <si>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</si>
  <si>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</si>
  <si>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</si>
  <si>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</si>
  <si>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</si>
  <si>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</si>
  <si>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</si>
  <si>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</si>
  <si>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</si>
  <si>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</si>
  <si>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</si>
  <si>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</si>
  <si>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</si>
  <si>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</si>
  <si>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</si>
  <si>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</si>
  <si>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</si>
  <si>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</si>
  <si>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</si>
  <si>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</si>
  <si>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</si>
  <si>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</si>
  <si>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</si>
  <si>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</si>
  <si>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</si>
  <si>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</si>
  <si>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</si>
  <si>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</si>
  <si>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</si>
  <si>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</si>
  <si>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</si>
  <si>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</si>
  <si>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</si>
  <si>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</si>
  <si>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</si>
  <si>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</si>
  <si>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</si>
  <si>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</si>
  <si>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</si>
  <si>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</si>
  <si>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</si>
  <si>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</si>
  <si>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</si>
  <si>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</si>
  <si>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</si>
  <si>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</si>
  <si>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</si>
  <si>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</si>
  <si>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</si>
  <si>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</si>
  <si>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</si>
  <si>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</si>
  <si>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</si>
  <si>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</si>
  <si>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</si>
  <si>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</si>
  <si>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</si>
  <si>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</si>
  <si>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</si>
  <si>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</si>
  <si>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</si>
  <si>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</si>
  <si>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</si>
  <si>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</si>
  <si>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</si>
  <si>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</si>
  <si>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</si>
  <si>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</si>
  <si>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</si>
  <si>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</si>
  <si>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</si>
  <si>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</si>
  <si>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</si>
  <si>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</si>
  <si>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</si>
  <si>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</si>
  <si>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</si>
  <si>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</si>
  <si>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</si>
  <si>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</si>
  <si>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</si>
  <si>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</si>
  <si>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</si>
  <si>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</si>
  <si>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</si>
  <si>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</si>
  <si>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</si>
  <si>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</si>
  <si>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</si>
  <si>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</si>
  <si>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</si>
  <si>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</si>
  <si>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</si>
  <si>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</si>
  <si>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</si>
  <si>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</si>
  <si>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</si>
  <si>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</si>
  <si>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</si>
  <si>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</si>
  <si>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</si>
  <si>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</si>
  <si>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</si>
  <si>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</si>
  <si>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</si>
  <si>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</si>
  <si>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</si>
  <si>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</si>
  <si>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</si>
  <si>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</si>
  <si>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</si>
  <si>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</si>
  <si>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</si>
  <si>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</si>
  <si>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</si>
  <si>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</si>
  <si>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</si>
  <si>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</si>
  <si>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</si>
  <si>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</si>
  <si>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</si>
  <si>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</si>
  <si>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</si>
  <si>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</si>
  <si>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</si>
  <si>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</si>
  <si>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</si>
  <si>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</si>
  <si>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</si>
  <si>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</si>
  <si>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</si>
  <si>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</si>
  <si>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</si>
  <si>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</si>
  <si>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</si>
  <si>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</si>
  <si>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</si>
  <si>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</si>
  <si>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</si>
  <si>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</si>
  <si>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</si>
  <si>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</si>
  <si>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</si>
  <si>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</si>
  <si>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</si>
  <si>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</si>
  <si>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</si>
  <si>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</si>
  <si>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</si>
  <si>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</si>
  <si>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</si>
  <si>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</si>
  <si>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</si>
  <si>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</si>
  <si>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</si>
  <si>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</si>
  <si>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</si>
  <si>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</si>
  <si>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</si>
  <si>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</si>
  <si>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</si>
  <si>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</si>
  <si>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</si>
  <si>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</si>
  <si>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</si>
  <si>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</si>
  <si>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</si>
  <si>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</si>
  <si>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</si>
  <si>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</si>
  <si>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</si>
  <si>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</si>
  <si>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</si>
  <si>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</si>
  <si>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</si>
  <si>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</si>
  <si>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</si>
  <si>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</si>
  <si>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</si>
  <si>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</si>
  <si>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</si>
  <si>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</si>
  <si>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</si>
  <si>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</si>
  <si>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</si>
  <si>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</si>
  <si>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</si>
  <si>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</si>
  <si>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</si>
  <si>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</si>
  <si>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</si>
  <si>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</si>
  <si>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</si>
  <si>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</si>
  <si>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</si>
  <si>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</si>
  <si>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</si>
  <si>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</si>
  <si>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</si>
  <si>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</si>
  <si>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</si>
  <si>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</si>
  <si>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</si>
  <si>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</si>
  <si>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</si>
  <si>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</si>
  <si>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</si>
  <si>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</si>
  <si>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</si>
  <si>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</si>
  <si>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</si>
  <si>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</si>
  <si>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</si>
  <si>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</si>
  <si>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</si>
  <si>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</si>
  <si>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</si>
  <si>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</si>
  <si>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</si>
  <si>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</si>
  <si>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</si>
  <si>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</si>
  <si>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</si>
  <si>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</si>
  <si>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</si>
  <si>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</si>
  <si>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</si>
  <si>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</si>
  <si>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</si>
  <si>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</si>
  <si>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</si>
  <si>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</si>
  <si>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</si>
  <si>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</si>
  <si>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</si>
  <si>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</si>
  <si>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</si>
  <si>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</si>
  <si>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</si>
  <si>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</si>
  <si>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</si>
  <si>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</si>
  <si>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</si>
  <si>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</si>
  <si>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</si>
  <si>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</si>
  <si>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</si>
  <si>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</si>
  <si>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</si>
  <si>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</si>
  <si>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</si>
  <si>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</si>
  <si>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</si>
  <si>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</si>
  <si>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</si>
  <si>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</si>
  <si>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</si>
  <si>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</si>
  <si>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</si>
  <si>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</si>
  <si>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</si>
  <si>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</si>
  <si>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</si>
  <si>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</si>
  <si>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</si>
  <si>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</si>
  <si>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</si>
  <si>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</si>
  <si>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</si>
  <si>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</si>
  <si>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</si>
  <si>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</si>
  <si>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</si>
  <si>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</si>
  <si>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</si>
  <si>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</si>
  <si>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</si>
  <si>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</si>
  <si>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</si>
  <si>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</si>
  <si>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</si>
  <si>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</si>
  <si>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</si>
  <si>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</si>
  <si>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</si>
  <si>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</si>
  <si>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</si>
  <si>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</si>
  <si>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</si>
  <si>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</si>
  <si>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</si>
  <si>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</si>
  <si>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</si>
  <si>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</si>
  <si>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</si>
  <si>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</si>
  <si>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</si>
  <si>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</si>
  <si>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</si>
  <si>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</si>
  <si>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</si>
  <si>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</si>
  <si>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</si>
  <si>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</si>
  <si>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</si>
  <si>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</si>
  <si>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</si>
  <si>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</si>
  <si>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</si>
  <si>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</si>
  <si>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</si>
  <si>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</si>
  <si>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</si>
  <si>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</si>
  <si>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</si>
  <si>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</si>
  <si>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</si>
  <si>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</si>
  <si>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</si>
  <si>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</si>
  <si>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</si>
  <si>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</si>
  <si>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</si>
  <si>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</si>
  <si>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</si>
  <si>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</si>
  <si>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</si>
  <si>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</si>
  <si>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</si>
  <si>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</si>
  <si>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</si>
  <si>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</si>
  <si>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</si>
  <si>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</si>
  <si>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</si>
  <si>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</si>
  <si>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</si>
  <si>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</si>
  <si>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</si>
  <si>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</si>
  <si>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</si>
  <si>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</si>
  <si>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</si>
  <si>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</si>
  <si>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</si>
  <si>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</si>
  <si>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</si>
  <si>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</si>
  <si>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</si>
  <si>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</si>
  <si>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</si>
  <si>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</si>
  <si>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</si>
  <si>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</si>
  <si>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</si>
  <si>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</si>
  <si>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</si>
  <si>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</si>
  <si>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</si>
  <si>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</si>
  <si>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</si>
  <si>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</si>
  <si>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</si>
  <si>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</si>
  <si>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</si>
  <si>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</si>
  <si>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</si>
  <si>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</si>
  <si>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</si>
  <si>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</si>
  <si>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</si>
  <si>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</si>
  <si>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</si>
  <si>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</si>
  <si>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</si>
  <si>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</si>
  <si>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</si>
  <si>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</si>
  <si>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</si>
  <si>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</si>
  <si>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</si>
  <si>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</si>
  <si>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</si>
  <si>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</si>
  <si>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</si>
  <si>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</si>
  <si>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</si>
  <si>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</si>
  <si>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</si>
  <si>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</si>
  <si>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</si>
  <si>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</si>
  <si>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</si>
  <si>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</si>
  <si>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</si>
  <si>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</si>
  <si>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</si>
  <si>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</si>
  <si>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</si>
  <si>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</si>
  <si>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</si>
  <si>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</si>
  <si>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</si>
  <si>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</si>
  <si>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</si>
  <si>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</si>
  <si>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</si>
  <si>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</si>
  <si>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</si>
  <si>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</si>
  <si>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</si>
  <si>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</si>
  <si>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</si>
  <si>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</si>
  <si>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</si>
  <si>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</si>
  <si>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</si>
  <si>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</si>
  <si>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</si>
  <si>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</si>
  <si>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</si>
  <si>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</si>
  <si>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</si>
  <si>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</si>
  <si>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</si>
  <si>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</si>
  <si>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</si>
  <si>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</si>
  <si>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</si>
  <si>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</si>
  <si>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</si>
  <si>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</si>
  <si>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</si>
  <si>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</si>
  <si>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</si>
  <si>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</si>
  <si>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</si>
  <si>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</si>
  <si>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</si>
  <si>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</si>
  <si>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</si>
  <si>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</si>
  <si>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</si>
  <si>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</si>
  <si>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</si>
  <si>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</si>
  <si>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</si>
  <si>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</si>
  <si>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</si>
  <si>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</si>
  <si>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</si>
  <si>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</si>
  <si>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</si>
  <si>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</si>
  <si>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</si>
  <si>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</si>
  <si>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</si>
  <si>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</si>
  <si>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</si>
  <si>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</si>
  <si>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</si>
  <si>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</si>
  <si>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</si>
  <si>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</si>
  <si>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</si>
  <si>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</si>
  <si>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</si>
  <si>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</si>
  <si>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</si>
  <si>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</si>
  <si>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</si>
  <si>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</si>
  <si>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</si>
  <si>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</si>
  <si>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</si>
  <si>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</si>
  <si>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</si>
  <si>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</si>
  <si>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</si>
  <si>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</si>
  <si>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</si>
  <si>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</si>
  <si>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</si>
  <si>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</si>
  <si>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</si>
  <si>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</si>
  <si>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</si>
  <si>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</si>
  <si>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</si>
  <si>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</si>
  <si>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</si>
  <si>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</si>
  <si>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</si>
  <si>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</si>
  <si>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</si>
  <si>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</si>
  <si>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</si>
  <si>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</si>
  <si>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</si>
  <si>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</si>
  <si>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</si>
  <si>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</si>
  <si>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</si>
  <si>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</si>
  <si>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</si>
  <si>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</si>
  <si>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</si>
  <si>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</si>
  <si>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</si>
  <si>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</si>
  <si>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</si>
  <si>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</si>
  <si>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</si>
  <si>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</si>
  <si>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</si>
  <si>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</si>
  <si>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</si>
  <si>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</si>
  <si>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</si>
  <si>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</si>
  <si>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</si>
  <si>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</si>
  <si>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</si>
  <si>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</si>
  <si>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</si>
  <si>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</si>
  <si>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</si>
  <si>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</si>
  <si>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</si>
  <si>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</si>
  <si>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</si>
  <si>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</si>
  <si>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</si>
  <si>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</si>
  <si>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</si>
  <si>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</si>
  <si>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</si>
  <si>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</si>
  <si>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</si>
  <si>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</si>
  <si>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</si>
  <si>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</si>
  <si>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</si>
  <si>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</si>
  <si>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</si>
  <si>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</si>
  <si>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</si>
  <si>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</si>
  <si>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</si>
  <si>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</si>
  <si>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</si>
  <si>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</si>
  <si>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</si>
  <si>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</si>
  <si>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</si>
  <si>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</si>
  <si>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</si>
  <si>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</si>
  <si>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</si>
  <si>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</si>
  <si>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</si>
  <si>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</si>
  <si>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</si>
  <si>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</si>
  <si>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</si>
  <si>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</si>
  <si>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</si>
  <si>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</si>
  <si>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</si>
  <si>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</si>
  <si>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</si>
  <si>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</si>
  <si>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</si>
  <si>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</si>
  <si>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</si>
  <si>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</si>
  <si>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</si>
  <si>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</si>
  <si>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</si>
  <si>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</si>
  <si>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</si>
  <si>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</si>
  <si>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</si>
  <si>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</si>
  <si>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</si>
  <si>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</si>
  <si>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</si>
  <si>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</si>
  <si>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</si>
  <si>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</si>
  <si>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</si>
  <si>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</si>
  <si>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</si>
  <si>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</si>
  <si>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</si>
  <si>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</si>
  <si>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</si>
  <si>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</si>
  <si>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</si>
  <si>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</si>
  <si>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</si>
  <si>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</si>
  <si>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</si>
  <si>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</si>
  <si>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</si>
  <si>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</si>
  <si>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</si>
  <si>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</si>
  <si>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</si>
  <si>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</si>
  <si>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</si>
  <si>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</si>
  <si>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</si>
  <si>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</si>
  <si>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</si>
  <si>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</si>
  <si>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</si>
  <si>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</si>
  <si>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</si>
  <si>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</si>
  <si>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</si>
  <si>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</si>
  <si>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</si>
  <si>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</si>
  <si>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</si>
  <si>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</si>
  <si>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</si>
  <si>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</si>
  <si>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</si>
  <si>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</si>
  <si>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</si>
  <si>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</si>
  <si>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</si>
  <si>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</si>
  <si>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</si>
  <si>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</si>
  <si>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</si>
  <si>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</si>
  <si>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</si>
  <si>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</si>
  <si>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</si>
  <si>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</si>
  <si>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</si>
  <si>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</si>
  <si>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</si>
  <si>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</si>
  <si>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</si>
  <si>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</si>
  <si>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</si>
  <si>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</si>
  <si>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</si>
  <si>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</si>
  <si>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</si>
  <si>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</si>
  <si>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</si>
  <si>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</si>
  <si>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</si>
  <si>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</si>
  <si>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</si>
  <si>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</si>
  <si>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</si>
  <si>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</si>
  <si>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</si>
  <si>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</si>
  <si>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</si>
  <si>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</si>
  <si>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</si>
  <si>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</si>
  <si>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</si>
  <si>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</si>
  <si>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</si>
  <si>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</si>
  <si>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</si>
  <si>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</si>
  <si>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</si>
  <si>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</si>
  <si>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</si>
  <si>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</si>
  <si>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</si>
  <si>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</si>
  <si>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</si>
  <si>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</si>
  <si>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</si>
  <si>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</si>
  <si>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</si>
  <si>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</si>
  <si>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</si>
  <si>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</si>
  <si>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</si>
  <si>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</si>
  <si>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</si>
  <si>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</si>
  <si>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</si>
  <si>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</si>
  <si>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</si>
  <si>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</si>
  <si>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</si>
  <si>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</si>
  <si>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</si>
  <si>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</si>
  <si>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</si>
  <si>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</si>
  <si>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</si>
  <si>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</si>
  <si>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</si>
  <si>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</si>
  <si>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</si>
  <si>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</si>
  <si>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</si>
  <si>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</si>
  <si>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</si>
  <si>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</si>
  <si>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</si>
  <si>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</si>
  <si>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</si>
  <si>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</si>
  <si>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</si>
  <si>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</si>
  <si>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</si>
  <si>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</si>
  <si>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</si>
  <si>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</si>
  <si>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</si>
  <si>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</si>
  <si>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</si>
  <si>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</si>
  <si>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</si>
  <si>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</si>
  <si>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</si>
  <si>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</si>
  <si>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</si>
  <si>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</si>
  <si>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</si>
  <si>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</si>
  <si>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</si>
  <si>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</si>
  <si>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</si>
  <si>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</si>
  <si>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</si>
  <si>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</si>
  <si>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</si>
  <si>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</si>
  <si>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</si>
  <si>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</si>
  <si>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</si>
  <si>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</si>
  <si>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</si>
  <si>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</si>
  <si>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</si>
  <si>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</si>
  <si>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</si>
  <si>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</si>
  <si>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</si>
  <si>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</si>
  <si>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</si>
  <si>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</si>
  <si>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</si>
  <si>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</si>
  <si>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</si>
  <si>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</si>
  <si>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</si>
  <si>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</si>
  <si>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</si>
  <si>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</si>
  <si>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</si>
  <si>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</si>
  <si>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</si>
  <si>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</si>
  <si>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</si>
  <si>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</si>
  <si>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</si>
  <si>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</si>
  <si>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</si>
  <si>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</si>
  <si>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</si>
  <si>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</si>
  <si>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</si>
  <si>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</si>
  <si>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</si>
  <si>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</si>
  <si>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</si>
  <si>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</si>
  <si>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</si>
  <si>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</si>
  <si>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</si>
  <si>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</si>
  <si>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</si>
  <si>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</si>
  <si>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</si>
  <si>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</si>
  <si>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</si>
  <si>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</si>
  <si>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</si>
  <si>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</si>
  <si>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</si>
  <si>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</si>
  <si>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</si>
  <si>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</si>
  <si>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</si>
  <si>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</si>
  <si>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</si>
  <si>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</si>
  <si>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</si>
  <si>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</si>
  <si>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</si>
  <si>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</si>
  <si>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</si>
  <si>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</si>
  <si>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</si>
  <si>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</si>
  <si>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</si>
  <si>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</si>
  <si>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</si>
  <si>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</si>
  <si>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</si>
  <si>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</si>
  <si>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</si>
  <si>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</si>
  <si>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</si>
  <si>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</si>
  <si>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</si>
  <si>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</si>
  <si>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</si>
  <si>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</si>
  <si>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</si>
  <si>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</si>
  <si>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</si>
  <si>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</si>
  <si>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</si>
  <si>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</si>
  <si>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</si>
  <si>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</si>
  <si>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</si>
  <si>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</si>
  <si>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</si>
  <si>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</si>
  <si>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</si>
  <si>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</si>
  <si>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</si>
  <si>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</si>
  <si>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</si>
  <si>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</si>
  <si>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</si>
  <si>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</si>
  <si>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</si>
  <si>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</si>
  <si>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</si>
  <si>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</si>
  <si>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</si>
  <si>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</si>
  <si>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</si>
  <si>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</si>
  <si>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</si>
  <si>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</si>
  <si>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</si>
  <si>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</si>
  <si>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</si>
  <si>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</si>
  <si>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</si>
  <si>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</si>
  <si>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</si>
  <si>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</si>
  <si>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</si>
  <si>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</si>
  <si>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</si>
  <si>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</si>
  <si>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</si>
  <si>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</si>
  <si>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</si>
  <si>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</si>
  <si>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</si>
  <si>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</si>
  <si>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</si>
  <si>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</si>
  <si>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</si>
  <si>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</si>
  <si>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</si>
  <si>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</si>
  <si>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</si>
  <si>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</si>
  <si>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</si>
  <si>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</si>
  <si>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</si>
  <si>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</si>
  <si>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</si>
  <si>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</si>
  <si>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</si>
  <si>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</si>
  <si>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</si>
  <si>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</si>
  <si>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</si>
  <si>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</si>
  <si>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</si>
  <si>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</si>
  <si>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</si>
  <si>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</si>
  <si>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</si>
  <si>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</si>
  <si>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</si>
  <si>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</si>
  <si>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</si>
  <si>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</si>
  <si>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</si>
  <si>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</si>
  <si>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</si>
  <si>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</si>
  <si>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</si>
  <si>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</si>
  <si>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</si>
  <si>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</si>
  <si>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</si>
  <si>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</si>
  <si>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</si>
  <si>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</si>
  <si>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</si>
  <si>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</si>
  <si>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</si>
  <si>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</si>
  <si>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</si>
  <si>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</si>
  <si>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</si>
  <si>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</si>
  <si>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</si>
  <si>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</si>
  <si>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</si>
  <si>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</si>
  <si>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</si>
  <si>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</si>
  <si>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</si>
  <si>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</si>
  <si>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</si>
  <si>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</si>
  <si>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</si>
  <si>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</si>
  <si>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</si>
  <si>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</si>
  <si>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</si>
  <si>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</si>
  <si>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</si>
  <si>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</si>
  <si>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</si>
  <si>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</si>
  <si>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</si>
  <si>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</si>
  <si>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</si>
  <si>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</si>
  <si>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</si>
  <si>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</si>
  <si>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</si>
  <si>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</si>
  <si>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</si>
  <si>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</si>
  <si>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</si>
  <si>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</si>
  <si>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</si>
  <si>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</si>
  <si>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</si>
  <si>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</si>
  <si>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</si>
  <si>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</si>
  <si>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</si>
  <si>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</si>
  <si>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</si>
  <si>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</si>
  <si>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</si>
  <si>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</si>
  <si>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</si>
  <si>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</si>
  <si>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</si>
  <si>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</si>
  <si>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</si>
  <si>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</si>
  <si>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</si>
  <si>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</si>
  <si>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</si>
  <si>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</si>
  <si>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</si>
  <si>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</si>
  <si>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</si>
  <si>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</si>
  <si>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</si>
  <si>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</si>
  <si>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</si>
  <si>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</si>
  <si>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</si>
  <si>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</si>
  <si>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</si>
  <si>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</si>
  <si>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</si>
  <si>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</si>
  <si>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</si>
  <si>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</si>
  <si>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</si>
  <si>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</si>
  <si>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</si>
  <si>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</si>
  <si>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</si>
  <si>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</si>
  <si>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</si>
  <si>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</si>
  <si>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</si>
  <si>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</si>
  <si>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</si>
  <si>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</si>
  <si>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</si>
  <si>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</si>
  <si>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</si>
  <si>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</si>
  <si>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</si>
  <si>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</si>
  <si>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</si>
  <si>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</si>
  <si>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</si>
  <si>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</si>
  <si>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</si>
  <si>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</si>
  <si>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</si>
  <si>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</si>
  <si>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</si>
  <si>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</si>
  <si>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</si>
  <si>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</si>
  <si>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</si>
  <si>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</si>
  <si>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</si>
  <si>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</si>
  <si>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</si>
  <si>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</si>
  <si>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</si>
  <si>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</si>
  <si>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</si>
  <si>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</si>
  <si>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</si>
  <si>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</si>
  <si>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</si>
  <si>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</si>
  <si>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</si>
  <si>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</si>
  <si>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</si>
  <si>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</si>
  <si>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</si>
  <si>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</si>
  <si>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</si>
  <si>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</si>
  <si>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</si>
  <si>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</si>
  <si>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</si>
  <si>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</si>
  <si>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</si>
  <si>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</si>
  <si>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</si>
  <si>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</si>
  <si>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</si>
  <si>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</si>
  <si>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</si>
  <si>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</si>
  <si>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</si>
  <si>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</si>
  <si>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</si>
  <si>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</si>
  <si>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</si>
  <si>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</si>
  <si>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</si>
  <si>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</si>
  <si>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</si>
  <si>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</si>
  <si>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</si>
  <si>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</si>
  <si>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</si>
  <si>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</si>
  <si>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</si>
  <si>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</si>
  <si>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</si>
  <si>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</si>
  <si>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</si>
  <si>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</si>
  <si>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</si>
  <si>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</si>
  <si>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</si>
  <si>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</si>
  <si>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</si>
  <si>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</si>
  <si>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</si>
  <si>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</si>
  <si>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</si>
  <si>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</si>
  <si>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</si>
  <si>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</si>
  <si>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</si>
  <si>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</si>
  <si>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</si>
  <si>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</si>
  <si>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</si>
  <si>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</si>
  <si>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</si>
  <si>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</si>
  <si>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</si>
  <si>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</si>
  <si>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</si>
  <si>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</si>
  <si>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</si>
  <si>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</si>
  <si>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</si>
  <si>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</si>
  <si>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</si>
  <si>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</si>
  <si>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</si>
  <si>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</si>
  <si>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</si>
  <si>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</si>
  <si>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</si>
  <si>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</si>
  <si>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</si>
  <si>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</si>
  <si>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</si>
  <si>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</si>
  <si>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</si>
  <si>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</si>
  <si>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</si>
  <si>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</si>
  <si>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</si>
  <si>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</si>
  <si>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</si>
  <si>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</si>
  <si>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</si>
  <si>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</si>
  <si>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</si>
  <si>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</si>
  <si>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</si>
  <si>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</si>
  <si>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</si>
  <si>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</si>
  <si>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</si>
  <si>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</si>
  <si>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</si>
  <si>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</si>
  <si>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</si>
  <si>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</si>
  <si>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</si>
  <si>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</si>
  <si>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</si>
  <si>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</si>
  <si>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</si>
  <si>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</si>
  <si>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</si>
  <si>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</si>
  <si>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</si>
  <si>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</si>
  <si>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</si>
  <si>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</si>
  <si>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</si>
  <si>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</si>
  <si>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</si>
  <si>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</si>
  <si>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</si>
  <si>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</si>
  <si>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</si>
  <si>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</si>
  <si>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</si>
  <si>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</si>
  <si>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</si>
  <si>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</si>
  <si>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</si>
  <si>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</si>
  <si>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</si>
  <si>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</si>
  <si>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</si>
  <si>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</si>
  <si>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</si>
  <si>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</si>
  <si>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</si>
  <si>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</si>
  <si>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</si>
  <si>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</si>
  <si>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</si>
  <si>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</si>
  <si>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</si>
  <si>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</si>
  <si>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</si>
  <si>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</si>
  <si>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</si>
  <si>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</si>
  <si>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</si>
  <si>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</si>
  <si>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</si>
  <si>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</si>
  <si>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</si>
  <si>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</si>
  <si>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</si>
  <si>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</si>
  <si>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</si>
  <si>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</si>
  <si>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</si>
  <si>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</si>
  <si>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</si>
  <si>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</si>
  <si>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</si>
  <si>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</si>
  <si>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</si>
  <si>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</si>
  <si>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</si>
  <si>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</si>
  <si>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</si>
  <si>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</si>
  <si>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</si>
  <si>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</si>
  <si>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</si>
  <si>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</si>
  <si>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</si>
  <si>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</si>
  <si>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</si>
  <si>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</si>
  <si>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</si>
  <si>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</si>
  <si>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</si>
  <si>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</si>
  <si>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</si>
  <si>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</si>
  <si>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</si>
  <si>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</si>
  <si>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</si>
  <si>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</si>
  <si>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</si>
  <si>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</si>
  <si>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</si>
  <si>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</si>
  <si>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</si>
  <si>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</si>
  <si>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</si>
  <si>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</si>
  <si>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</si>
  <si>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</si>
  <si>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</si>
  <si>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</si>
  <si>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</si>
  <si>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</si>
  <si>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</si>
  <si>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</si>
  <si>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</si>
  <si>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</si>
  <si>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</si>
  <si>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</si>
  <si>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</si>
  <si>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</si>
  <si>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</si>
  <si>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</si>
  <si>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</si>
  <si>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</si>
  <si>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</si>
  <si>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</si>
  <si>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</si>
  <si>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</si>
  <si>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</si>
  <si>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</si>
  <si>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</si>
  <si>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</si>
  <si>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</si>
  <si>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</si>
  <si>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</si>
  <si>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</si>
  <si>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</si>
  <si>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</si>
  <si>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</si>
  <si>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</si>
  <si>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</si>
  <si>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</si>
  <si>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</si>
  <si>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</si>
  <si>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</si>
  <si>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</si>
  <si>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</si>
  <si>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</si>
  <si>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</si>
  <si>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</si>
  <si>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</si>
  <si>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</si>
  <si>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</si>
  <si>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</si>
  <si>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</si>
  <si>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</si>
  <si>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</si>
  <si>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</si>
  <si>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</si>
  <si>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</si>
  <si>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</si>
  <si>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</si>
  <si>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</si>
  <si>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</si>
  <si>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</si>
  <si>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</si>
  <si>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</si>
  <si>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</si>
  <si>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</si>
  <si>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</si>
  <si>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</si>
  <si>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</si>
  <si>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</si>
  <si>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</si>
  <si>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</si>
  <si>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</si>
  <si>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</si>
  <si>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</si>
  <si>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</si>
  <si>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</si>
  <si>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</si>
  <si>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</si>
  <si>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</si>
  <si>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</si>
  <si>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</si>
  <si>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</si>
  <si>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</si>
  <si>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</si>
  <si>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</si>
  <si>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</si>
  <si>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</si>
  <si>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</si>
  <si>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</si>
  <si>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</si>
  <si>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</si>
  <si>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</si>
  <si>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</si>
  <si>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</si>
  <si>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</si>
  <si>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</si>
  <si>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</si>
  <si>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</si>
  <si>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</si>
  <si>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</si>
  <si>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</si>
  <si>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</si>
  <si>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</si>
  <si>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</si>
  <si>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</si>
  <si>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</si>
  <si>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</si>
  <si>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</si>
  <si>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</si>
  <si>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</si>
  <si>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</si>
  <si>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</si>
  <si>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</si>
  <si>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</si>
  <si>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</si>
  <si>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</si>
  <si>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</si>
  <si>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</si>
  <si>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</si>
  <si>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</si>
  <si>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</si>
  <si>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</si>
  <si>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</si>
  <si>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</si>
  <si>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</si>
  <si>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</si>
  <si>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</si>
  <si>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</si>
  <si>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</si>
  <si>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</si>
  <si>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</si>
  <si>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</si>
  <si>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</si>
  <si>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</si>
  <si>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</si>
  <si>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</si>
  <si>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</si>
  <si>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</si>
  <si>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</si>
  <si>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</si>
  <si>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</si>
  <si>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</si>
  <si>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</si>
  <si>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</si>
  <si>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</si>
  <si>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</si>
  <si>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</si>
  <si>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</si>
  <si>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</si>
  <si>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</si>
  <si>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</si>
  <si>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</si>
  <si>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</si>
  <si>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</si>
  <si>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</si>
  <si>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</si>
  <si>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</si>
  <si>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</si>
  <si>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</si>
  <si>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</si>
  <si>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</si>
  <si>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</si>
  <si>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</si>
  <si>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</si>
  <si>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</si>
  <si>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</si>
  <si>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</si>
  <si>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</si>
  <si>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</si>
  <si>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</si>
  <si>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</si>
  <si>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</si>
  <si>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</si>
  <si>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</si>
  <si>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</si>
  <si>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</si>
  <si>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</si>
  <si>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</si>
  <si>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</si>
  <si>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</si>
  <si>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</si>
  <si>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</si>
  <si>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</si>
  <si>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</si>
  <si>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</si>
  <si>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</si>
  <si>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</si>
  <si>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</si>
  <si>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</si>
  <si>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</si>
  <si>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</si>
  <si>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</si>
  <si>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</si>
  <si>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</si>
  <si>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</si>
  <si>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</si>
  <si>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</si>
  <si>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</si>
  <si>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</si>
  <si>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</si>
  <si>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</si>
  <si>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</si>
  <si>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</si>
  <si>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</si>
  <si>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</si>
  <si>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</si>
  <si>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</si>
  <si>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</si>
  <si>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</si>
  <si>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</si>
  <si>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</si>
  <si>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</si>
  <si>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</si>
  <si>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</si>
  <si>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</si>
  <si>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</si>
  <si>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</si>
  <si>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</si>
  <si>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</si>
  <si>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</si>
  <si>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</si>
  <si>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</si>
  <si>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</si>
  <si>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</si>
  <si>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</si>
  <si>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</si>
  <si>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</si>
  <si>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</si>
  <si>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</si>
  <si>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</si>
  <si>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</si>
  <si>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</si>
  <si>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</si>
  <si>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</si>
  <si>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</si>
  <si>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</si>
  <si>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</si>
  <si>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</si>
  <si>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</si>
  <si>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</si>
  <si>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</si>
  <si>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</si>
  <si>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</si>
  <si>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</si>
  <si>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</si>
  <si>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</si>
  <si>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</si>
  <si>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</si>
  <si>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</si>
  <si>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</si>
  <si>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</si>
  <si>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</si>
  <si>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</si>
  <si>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</si>
  <si>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</si>
  <si>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</si>
  <si>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</si>
  <si>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</si>
  <si>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</si>
  <si>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</si>
  <si>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</si>
  <si>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</si>
  <si>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</si>
  <si>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</si>
  <si>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</si>
  <si>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</si>
  <si>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</si>
  <si>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</si>
  <si>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</si>
  <si>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</si>
  <si>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</si>
  <si>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</si>
  <si>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</si>
  <si>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</si>
  <si>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</si>
  <si>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</si>
  <si>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</si>
  <si>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</si>
  <si>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</si>
  <si>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</si>
  <si>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</si>
  <si>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</si>
  <si>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</si>
  <si>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</si>
  <si>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</si>
  <si>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</si>
  <si>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</si>
  <si>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</si>
  <si>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</si>
  <si>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</si>
  <si>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</si>
  <si>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</si>
  <si>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</si>
  <si>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</si>
  <si>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</si>
  <si>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</si>
  <si>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</si>
  <si>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</si>
  <si>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</si>
  <si>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</si>
  <si>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</si>
  <si>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</si>
  <si>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</si>
  <si>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</si>
  <si>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</si>
  <si>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</si>
  <si>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</si>
  <si>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</si>
  <si>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</si>
  <si>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</si>
  <si>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</si>
  <si>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</si>
  <si>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</si>
  <si>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</si>
  <si>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</si>
  <si>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</si>
  <si>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</si>
  <si>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</si>
  <si>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</si>
  <si>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</si>
  <si>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</si>
  <si>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</si>
  <si>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</si>
  <si>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</si>
  <si>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</si>
  <si>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</si>
  <si>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</si>
  <si>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</si>
  <si>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</si>
  <si>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</si>
  <si>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</si>
  <si>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</si>
  <si>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</si>
  <si>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</si>
  <si>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</si>
  <si>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</si>
  <si>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</si>
  <si>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</si>
  <si>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</si>
  <si>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</si>
  <si>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</si>
  <si>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</si>
  <si>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</si>
  <si>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</si>
  <si>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</si>
  <si>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</si>
  <si>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</si>
  <si>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</si>
  <si>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</si>
  <si>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</si>
  <si>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</si>
  <si>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</si>
  <si>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</si>
  <si>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</si>
  <si>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</si>
  <si>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</si>
  <si>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</si>
  <si>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</si>
  <si>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</si>
  <si>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</si>
  <si>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</si>
  <si>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</si>
  <si>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</si>
  <si>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</si>
  <si>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</si>
  <si>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</si>
  <si>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</si>
  <si>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</si>
  <si>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</si>
  <si>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</si>
  <si>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</si>
  <si>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</si>
  <si>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</si>
  <si>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</si>
  <si>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</si>
  <si>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</si>
  <si>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</si>
  <si>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</si>
  <si>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</si>
  <si>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</si>
  <si>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</si>
  <si>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</si>
  <si>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</si>
  <si>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</si>
  <si>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</si>
  <si>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</si>
  <si>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</si>
  <si>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</si>
  <si>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</si>
  <si>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</si>
  <si>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</si>
  <si>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</si>
  <si>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</si>
  <si>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</si>
  <si>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</si>
  <si>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</si>
  <si>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</si>
  <si>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</si>
  <si>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</si>
  <si>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</si>
  <si>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</si>
  <si>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</si>
  <si>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</si>
  <si>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</si>
  <si>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</si>
  <si>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</si>
  <si>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</si>
  <si>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</si>
  <si>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</si>
  <si>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</si>
  <si>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</si>
  <si>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</si>
  <si>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</si>
  <si>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</si>
  <si>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</si>
  <si>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</si>
  <si>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</si>
  <si>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</si>
  <si>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</si>
  <si>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</si>
  <si>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</si>
  <si>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</si>
  <si>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</si>
  <si>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</si>
  <si>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</si>
  <si>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</si>
  <si>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</si>
  <si>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</si>
  <si>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</si>
  <si>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</si>
  <si>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</si>
  <si>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</si>
  <si>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</si>
  <si>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</si>
  <si>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</si>
  <si>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</si>
  <si>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</si>
  <si>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</si>
  <si>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</si>
  <si>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</si>
  <si>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</si>
  <si>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</si>
  <si>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</si>
  <si>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</si>
  <si>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</si>
  <si>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</si>
  <si>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</si>
  <si>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</si>
  <si>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</si>
  <si>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</si>
  <si>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</si>
  <si>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</si>
  <si>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</si>
  <si>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</si>
  <si>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</si>
  <si>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</si>
  <si>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</si>
  <si>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</si>
  <si>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</si>
  <si>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</si>
  <si>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</si>
  <si>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</si>
  <si>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</si>
  <si>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</si>
  <si>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</si>
  <si>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</si>
  <si>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</si>
  <si>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</si>
  <si>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</si>
  <si>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</si>
  <si>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</si>
  <si>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</si>
  <si>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</si>
  <si>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</si>
  <si>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</si>
  <si>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</si>
  <si>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</si>
  <si>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</si>
  <si>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</si>
  <si>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</si>
  <si>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</si>
  <si>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</si>
  <si>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</si>
  <si>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</si>
  <si>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</si>
  <si>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</si>
  <si>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</si>
  <si>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</si>
  <si>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</si>
  <si>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</si>
  <si>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</si>
  <si>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</si>
  <si>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</si>
  <si>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</si>
  <si>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</si>
  <si>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</si>
  <si>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</si>
  <si>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</si>
  <si>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</si>
  <si>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</si>
  <si>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</si>
  <si>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</si>
  <si>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</si>
  <si>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</si>
  <si>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</si>
  <si>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</si>
  <si>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</si>
  <si>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</si>
  <si>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</si>
  <si>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</si>
  <si>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</si>
  <si>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</si>
  <si>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</si>
  <si>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</si>
  <si>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</si>
  <si>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</si>
  <si>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</si>
  <si>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</si>
  <si>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</si>
  <si>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</si>
  <si>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</si>
  <si>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</si>
  <si>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</si>
  <si>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</si>
  <si>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</si>
  <si>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</si>
  <si>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</si>
  <si>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</si>
  <si>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</si>
  <si>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</si>
  <si>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</si>
  <si>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</si>
  <si>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</si>
  <si>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</si>
  <si>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</si>
  <si>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</si>
  <si>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</si>
  <si>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</si>
  <si>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</si>
  <si>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</si>
  <si>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</si>
  <si>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</si>
  <si>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</si>
  <si>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</si>
  <si>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</si>
  <si>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</si>
  <si>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</si>
  <si>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</si>
  <si>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</si>
  <si>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</si>
  <si>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</si>
  <si>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</si>
  <si>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</si>
  <si>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</si>
  <si>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</si>
  <si>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</si>
  <si>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</si>
  <si>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</si>
  <si>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</si>
  <si>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</si>
  <si>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</si>
  <si>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</si>
  <si>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</si>
  <si>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</si>
  <si>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</si>
  <si>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</si>
  <si>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</si>
  <si>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</si>
  <si>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</si>
  <si>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</si>
  <si>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</si>
  <si>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</si>
  <si>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</si>
  <si>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</si>
  <si>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</si>
  <si>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</si>
  <si>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</si>
  <si>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</si>
  <si>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</si>
  <si>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</si>
  <si>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</si>
  <si>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</si>
  <si>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</si>
  <si>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</si>
  <si>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</si>
  <si>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</si>
  <si>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</si>
  <si>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</si>
  <si>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</si>
  <si>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</si>
  <si>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</si>
  <si>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</si>
  <si>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</si>
  <si>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</si>
  <si>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</si>
  <si>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</si>
  <si>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</si>
  <si>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</si>
  <si>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</si>
  <si>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</si>
  <si>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</si>
  <si>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</si>
  <si>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</si>
  <si>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</si>
  <si>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</si>
  <si>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</si>
  <si>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</si>
  <si>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</si>
  <si>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</si>
  <si>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</si>
  <si>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</si>
  <si>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</si>
  <si>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</si>
  <si>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</si>
  <si>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</si>
  <si>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</si>
  <si>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</si>
  <si>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</si>
  <si>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</si>
  <si>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</si>
  <si>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</si>
  <si>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</si>
  <si>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</si>
  <si>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</si>
  <si>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</si>
  <si>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</si>
  <si>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</si>
  <si>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</si>
  <si>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</si>
  <si>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</si>
  <si>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</si>
  <si>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</si>
  <si>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</si>
  <si>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</si>
  <si>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</si>
  <si>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</si>
  <si>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</si>
  <si>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</si>
  <si>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</si>
  <si>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</si>
  <si>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</si>
  <si>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</si>
  <si>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</si>
  <si>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</si>
  <si>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</si>
  <si>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</si>
  <si>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</si>
  <si>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</si>
  <si>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</si>
  <si>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</si>
  <si>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</si>
  <si>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</si>
  <si>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</si>
  <si>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</si>
  <si>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</si>
  <si>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</si>
  <si>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</si>
  <si>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</si>
  <si>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</si>
  <si>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</si>
  <si>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</si>
  <si>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</si>
  <si>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</si>
  <si>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</si>
  <si>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</si>
  <si>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</si>
  <si>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</si>
  <si>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</si>
  <si>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</si>
  <si>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</si>
  <si>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</si>
  <si>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</si>
  <si>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</si>
  <si>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</si>
  <si>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</si>
  <si>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</si>
  <si>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</si>
  <si>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</si>
  <si>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</si>
  <si>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</si>
  <si>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</si>
  <si>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</si>
  <si>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</si>
  <si>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</si>
  <si>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</si>
  <si>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</si>
  <si>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</si>
  <si>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</si>
  <si>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</si>
  <si>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</si>
  <si>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</si>
  <si>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</si>
  <si>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</si>
  <si>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</si>
  <si>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</si>
  <si>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</si>
  <si>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</si>
  <si>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</si>
  <si>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</si>
  <si>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</si>
  <si>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</si>
  <si>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</si>
  <si>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</si>
  <si>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</si>
  <si>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</si>
  <si>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</si>
  <si>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</si>
  <si>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</si>
  <si>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</si>
  <si>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</si>
  <si>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</si>
  <si>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</si>
  <si>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</si>
  <si>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</si>
  <si>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</si>
  <si>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</si>
  <si>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</si>
  <si>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</si>
  <si>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</si>
  <si>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</si>
  <si>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</si>
  <si>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</si>
  <si>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</si>
  <si>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</si>
  <si>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</si>
  <si>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</si>
  <si>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</si>
  <si>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</si>
  <si>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</si>
  <si>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</si>
  <si>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</si>
  <si>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</si>
  <si>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</si>
  <si>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</si>
  <si>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</si>
  <si>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</si>
  <si>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</si>
  <si>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</si>
  <si>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</si>
  <si>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</si>
  <si>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</si>
  <si>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</si>
  <si>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</si>
  <si>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</si>
  <si>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</si>
  <si>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</si>
  <si>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</si>
  <si>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</si>
  <si>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</si>
  <si>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</si>
  <si>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</si>
  <si>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</si>
  <si>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</si>
  <si>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</si>
  <si>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</si>
  <si>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</si>
  <si>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</si>
  <si>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</si>
  <si>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</si>
  <si>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</si>
  <si>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</si>
  <si>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</si>
  <si>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</si>
  <si>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</si>
  <si>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</si>
  <si>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</si>
  <si>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</si>
  <si>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</si>
  <si>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</si>
  <si>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</si>
  <si>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</si>
  <si>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</si>
  <si>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</si>
  <si>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</si>
  <si>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</si>
  <si>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</si>
  <si>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</si>
  <si>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</si>
  <si>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</si>
  <si>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</si>
  <si>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</si>
  <si>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</si>
  <si>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</si>
  <si>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</si>
  <si>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</si>
  <si>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</si>
  <si>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</si>
  <si>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</si>
  <si>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</si>
  <si>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</si>
  <si>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</si>
  <si>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</si>
  <si>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</si>
  <si>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</si>
  <si>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</si>
  <si>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</si>
  <si>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</si>
  <si>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</si>
  <si>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</si>
  <si>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</si>
  <si>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</si>
  <si>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</si>
  <si>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</si>
  <si>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</si>
  <si>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</si>
  <si>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</si>
  <si>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</si>
  <si>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</si>
  <si>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</si>
  <si>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</si>
  <si>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</si>
  <si>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</si>
  <si>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</si>
  <si>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</si>
  <si>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</si>
  <si>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</si>
  <si>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</si>
  <si>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</si>
  <si>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</si>
  <si>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</si>
  <si>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</si>
  <si>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</si>
  <si>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</si>
  <si>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</si>
  <si>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</si>
  <si>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</si>
  <si>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</si>
  <si>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</si>
  <si>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</si>
  <si>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</si>
  <si>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</si>
  <si>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</si>
  <si>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</si>
  <si>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</si>
  <si>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</si>
  <si>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</si>
  <si>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</si>
  <si>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</si>
  <si>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</si>
  <si>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</si>
  <si>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</si>
  <si>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</si>
  <si>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</si>
  <si>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</si>
  <si>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</si>
  <si>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</si>
  <si>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</si>
  <si>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</si>
  <si>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</si>
  <si>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</si>
  <si>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</si>
  <si>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</si>
  <si>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</si>
  <si>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</si>
  <si>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</si>
  <si>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</si>
  <si>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</si>
  <si>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</si>
  <si>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</si>
  <si>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</si>
  <si>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</si>
  <si>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</si>
  <si>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</si>
  <si>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</si>
  <si>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</si>
  <si>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</si>
  <si>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</si>
  <si>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</si>
  <si>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</si>
  <si>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</si>
  <si>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</si>
  <si>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</si>
  <si>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</si>
  <si>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</si>
  <si>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</si>
  <si>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</si>
  <si>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</si>
  <si>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</si>
  <si>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</si>
  <si>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</si>
  <si>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</si>
  <si>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</si>
  <si>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</si>
  <si>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</si>
  <si>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</si>
  <si>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</si>
  <si>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</si>
  <si>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</si>
  <si>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</si>
  <si>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</si>
  <si>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</si>
  <si>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</si>
  <si>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</si>
  <si>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</si>
  <si>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</si>
  <si>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</si>
  <si>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</si>
  <si>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</si>
  <si>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</si>
  <si>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</si>
  <si>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</si>
  <si>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</si>
  <si>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</si>
  <si>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</si>
  <si>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</si>
  <si>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</si>
  <si>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</si>
  <si>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</si>
  <si>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</si>
  <si>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</si>
  <si>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</si>
  <si>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</si>
  <si>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</si>
  <si>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</si>
  <si>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</si>
  <si>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</si>
  <si>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</si>
  <si>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</si>
  <si>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</si>
  <si>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</si>
  <si>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</si>
  <si>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</si>
  <si>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</si>
  <si>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</si>
  <si>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</si>
  <si>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</si>
  <si>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</si>
  <si>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</si>
  <si>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</si>
  <si>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</si>
  <si>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</si>
  <si>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</si>
  <si>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</si>
  <si>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</si>
  <si>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</si>
  <si>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</si>
  <si>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</si>
  <si>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</si>
  <si>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</si>
  <si>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</si>
  <si>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</si>
  <si>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</si>
  <si>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</si>
  <si>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</si>
  <si>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</si>
  <si>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</si>
  <si>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</si>
  <si>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</si>
  <si>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</si>
  <si>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</si>
  <si>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</si>
  <si>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</si>
  <si>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</si>
  <si>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</si>
  <si>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</si>
  <si>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</si>
  <si>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</si>
  <si>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</si>
  <si>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</si>
  <si>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</si>
  <si>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</si>
  <si>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</si>
  <si>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</si>
  <si>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</si>
  <si>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</si>
  <si>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</si>
  <si>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</si>
  <si>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</si>
  <si>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</si>
  <si>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</si>
  <si>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</si>
  <si>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</si>
  <si>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</si>
  <si>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</si>
  <si>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</si>
  <si>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</si>
  <si>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</si>
  <si>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</si>
  <si>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</si>
  <si>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</si>
  <si>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</si>
  <si>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</si>
  <si>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</si>
  <si>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</si>
  <si>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</si>
  <si>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</si>
  <si>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</si>
  <si>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</si>
  <si>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</si>
  <si>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</si>
  <si>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</si>
  <si>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</si>
  <si>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</si>
  <si>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</si>
  <si>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</si>
  <si>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</si>
  <si>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</si>
  <si>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</si>
  <si>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</si>
  <si>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</si>
  <si>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</si>
  <si>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</si>
  <si>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</si>
  <si>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</si>
  <si>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</si>
  <si>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</si>
  <si>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</si>
  <si>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</si>
  <si>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</si>
  <si>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</si>
  <si>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</si>
  <si>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</si>
  <si>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</si>
  <si>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</si>
  <si>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</si>
  <si>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</si>
  <si>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</si>
  <si>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</si>
  <si>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</si>
  <si>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</si>
  <si>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</si>
  <si>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</si>
  <si>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</si>
  <si>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</si>
  <si>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</si>
  <si>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</si>
  <si>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</si>
  <si>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</si>
  <si>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</si>
  <si>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</si>
  <si>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</si>
  <si>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</si>
  <si>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</si>
  <si>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</si>
  <si>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</si>
  <si>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</si>
  <si>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</si>
  <si>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</si>
  <si>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</si>
  <si>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</si>
  <si>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</si>
  <si>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</si>
  <si>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</si>
  <si>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</si>
  <si>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</si>
  <si>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</si>
  <si>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</si>
  <si>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</si>
  <si>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</si>
  <si>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</si>
  <si>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</si>
  <si>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</si>
  <si>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</si>
  <si>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</si>
  <si>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</si>
  <si>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</si>
  <si>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</si>
  <si>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</si>
  <si>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</si>
  <si>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</si>
  <si>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</si>
  <si>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</si>
  <si>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</si>
  <si>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</si>
  <si>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</si>
  <si>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</si>
  <si>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</si>
  <si>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</si>
  <si>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</si>
  <si>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</si>
  <si>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</si>
  <si>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</si>
  <si>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</si>
  <si>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</si>
  <si>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</si>
  <si>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</si>
  <si>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</si>
  <si>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</si>
  <si>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</si>
  <si>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</si>
  <si>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</si>
  <si>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</si>
  <si>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</si>
  <si>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</si>
  <si>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</si>
  <si>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</si>
  <si>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</si>
  <si>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</si>
  <si>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</si>
  <si>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</si>
  <si>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</si>
  <si>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</si>
  <si>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</si>
  <si>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</si>
  <si>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</si>
  <si>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</si>
  <si>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</si>
  <si>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</si>
  <si>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</si>
  <si>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</si>
  <si>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</si>
  <si>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</si>
  <si>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</si>
  <si>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</si>
  <si>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</si>
  <si>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</si>
  <si>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</si>
  <si>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</si>
  <si>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</si>
  <si>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</si>
  <si>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</si>
  <si>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</si>
  <si>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</si>
  <si>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</si>
  <si>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</si>
  <si>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</si>
  <si>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</si>
  <si>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</si>
  <si>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</si>
  <si>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</si>
  <si>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</si>
  <si>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</si>
  <si>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</si>
  <si>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</si>
  <si>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</si>
  <si>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</si>
  <si>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</si>
  <si>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</si>
  <si>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</si>
  <si>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</si>
  <si>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</si>
  <si>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</si>
  <si>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</si>
  <si>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</si>
  <si>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</si>
  <si>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</si>
  <si>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</si>
  <si>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</si>
  <si>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</si>
  <si>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</si>
  <si>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</si>
  <si>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</si>
  <si>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</si>
  <si>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</si>
  <si>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</si>
  <si>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</si>
  <si>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</si>
  <si>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</si>
  <si>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</si>
  <si>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</si>
  <si>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</si>
  <si>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</si>
  <si>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</si>
  <si>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</si>
  <si>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</si>
  <si>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</si>
  <si>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</si>
  <si>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</si>
  <si>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</si>
  <si>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</si>
  <si>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</si>
  <si>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</si>
  <si>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</si>
  <si>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</si>
  <si>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</si>
  <si>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</si>
  <si>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</si>
  <si>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</si>
  <si>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</si>
  <si>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</si>
  <si>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</si>
  <si>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</si>
  <si>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</si>
  <si>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</si>
  <si>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</si>
  <si>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</si>
  <si>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</si>
  <si>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</si>
  <si>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</si>
  <si>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</si>
  <si>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</si>
  <si>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</si>
  <si>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</si>
  <si>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</si>
  <si>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</si>
  <si>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</si>
  <si>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</si>
  <si>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</si>
  <si>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</si>
  <si>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</si>
  <si>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</si>
  <si>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</si>
  <si>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</si>
  <si>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</si>
  <si>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</si>
  <si>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</si>
  <si>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</si>
  <si>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</si>
  <si>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</si>
  <si>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</si>
  <si>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</si>
  <si>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</si>
  <si>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</si>
  <si>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</si>
  <si>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</si>
  <si>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</si>
  <si>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</si>
  <si>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</si>
  <si>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</si>
  <si>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</si>
  <si>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</si>
  <si>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</si>
  <si>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</si>
  <si>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</si>
  <si>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</si>
  <si>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</si>
  <si>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</si>
  <si>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</si>
  <si>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</si>
  <si>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</si>
  <si>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</si>
  <si>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</si>
  <si>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</si>
  <si>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</si>
  <si>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</si>
  <si>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</si>
  <si>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</si>
  <si>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</si>
  <si>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</si>
  <si>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</si>
  <si>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</si>
  <si>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</si>
  <si>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</si>
  <si>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</si>
  <si>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</si>
  <si>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</si>
  <si>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</si>
  <si>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</si>
  <si>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</si>
  <si>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</si>
  <si>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</si>
  <si>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</si>
  <si>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</si>
  <si>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</si>
  <si>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</si>
  <si>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</si>
  <si>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</si>
  <si>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</si>
  <si>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</si>
  <si>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</si>
  <si>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</si>
  <si>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</si>
  <si>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</si>
  <si>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</si>
  <si>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</si>
  <si>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</si>
  <si>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</si>
  <si>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</si>
  <si>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</si>
  <si>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</si>
  <si>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</si>
  <si>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</si>
  <si>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</si>
  <si>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</si>
  <si>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</si>
  <si>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</si>
  <si>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</si>
  <si>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</si>
  <si>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</si>
  <si>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</si>
  <si>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</si>
  <si>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</si>
  <si>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</si>
  <si>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</si>
  <si>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</si>
  <si>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</si>
  <si>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</si>
  <si>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</si>
  <si>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</si>
  <si>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</si>
  <si>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</si>
  <si>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</si>
  <si>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</si>
  <si>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</si>
  <si>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</si>
  <si>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</si>
  <si>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</si>
  <si>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</si>
  <si>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</si>
  <si>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</si>
  <si>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</si>
  <si>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</si>
  <si>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</si>
  <si>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</si>
  <si>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</si>
  <si>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</si>
  <si>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</si>
  <si>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</si>
  <si>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</si>
  <si>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</si>
  <si>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</si>
  <si>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</si>
  <si>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</si>
  <si>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</si>
  <si>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</si>
  <si>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</si>
  <si>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</si>
  <si>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</si>
  <si>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</si>
  <si>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</si>
  <si>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</si>
  <si>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</si>
  <si>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</si>
  <si>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</si>
  <si>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</si>
  <si>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</si>
  <si>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</si>
  <si>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</si>
  <si>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</si>
  <si>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</si>
  <si>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</si>
  <si>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</si>
  <si>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</si>
  <si>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</si>
  <si>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</si>
  <si>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</si>
  <si>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</si>
  <si>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</si>
  <si>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</si>
  <si>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</si>
  <si>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</si>
  <si>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</si>
  <si>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</si>
  <si>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</si>
  <si>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</si>
  <si>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</si>
  <si>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</si>
  <si>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</si>
  <si>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</si>
  <si>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</si>
  <si>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</si>
  <si>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</si>
  <si>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</si>
  <si>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</si>
  <si>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</si>
  <si>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</si>
  <si>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</si>
  <si>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</si>
  <si>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</si>
  <si>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</si>
  <si>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</si>
  <si>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</si>
  <si>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</si>
  <si>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</si>
  <si>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</si>
  <si>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</si>
  <si>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</si>
  <si>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</si>
  <si>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</si>
  <si>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</si>
  <si>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</si>
  <si>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</si>
  <si>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</si>
  <si>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</si>
  <si>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</si>
  <si>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</si>
  <si>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</si>
  <si>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</si>
  <si>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</si>
  <si>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</si>
  <si>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</si>
  <si>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</si>
  <si>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</si>
  <si>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</si>
  <si>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</si>
  <si>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</si>
  <si>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</si>
  <si>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</si>
  <si>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</si>
  <si>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</si>
  <si>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</si>
  <si>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</si>
  <si>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</si>
  <si>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</si>
  <si>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</si>
  <si>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</si>
  <si>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</si>
  <si>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</si>
  <si>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</si>
  <si>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</si>
  <si>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</si>
  <si>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</si>
  <si>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</si>
  <si>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</si>
  <si>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</si>
  <si>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</si>
  <si>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</si>
  <si>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</si>
  <si>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</si>
  <si>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</si>
  <si>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</si>
  <si>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</si>
  <si>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</si>
  <si>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</si>
  <si>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</si>
  <si>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</si>
  <si>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</si>
  <si>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</si>
  <si>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</si>
  <si>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</si>
  <si>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</si>
  <si>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</si>
  <si>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</si>
  <si>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</si>
  <si>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</si>
  <si>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</si>
  <si>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</si>
  <si>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</si>
  <si>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</si>
  <si>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</si>
  <si>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</si>
  <si>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</si>
  <si>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</si>
  <si>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</si>
  <si>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</si>
  <si>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</si>
  <si>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</si>
  <si>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</si>
  <si>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</si>
  <si>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</si>
  <si>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</si>
  <si>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</si>
  <si>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</si>
  <si>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</si>
  <si>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</si>
  <si>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</si>
  <si>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</si>
  <si>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</si>
  <si>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</si>
  <si>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</si>
  <si>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</si>
  <si>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</si>
  <si>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</si>
  <si>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</si>
  <si>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</si>
  <si>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</si>
  <si>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</si>
  <si>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</si>
  <si>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</si>
  <si>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</si>
  <si>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</si>
  <si>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</si>
  <si>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</si>
  <si>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</si>
  <si>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</si>
  <si>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</si>
  <si>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</si>
  <si>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</si>
  <si>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</si>
  <si>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</si>
  <si>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</si>
  <si>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</si>
  <si>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</si>
  <si>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</si>
  <si>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</si>
  <si>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</si>
  <si>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</si>
  <si>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</si>
  <si>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</si>
  <si>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</si>
  <si>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</si>
  <si>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</si>
  <si>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</si>
  <si>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</si>
  <si>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</si>
  <si>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</si>
  <si>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</si>
  <si>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</si>
  <si>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</si>
  <si>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</si>
  <si>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</si>
  <si>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</si>
  <si>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</si>
  <si>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</si>
  <si>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</si>
  <si>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</si>
  <si>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</si>
  <si>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</si>
  <si>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</si>
  <si>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</si>
  <si>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</si>
  <si>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</si>
  <si>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</si>
  <si>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</si>
  <si>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</si>
  <si>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</si>
  <si>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</si>
  <si>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</si>
  <si>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</si>
  <si>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</si>
  <si>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</si>
  <si>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</si>
  <si>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</si>
  <si>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</si>
  <si>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</si>
  <si>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</si>
  <si>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</si>
  <si>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</si>
  <si>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</si>
  <si>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</si>
  <si>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</si>
  <si>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</si>
  <si>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</si>
  <si>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</si>
  <si>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</si>
  <si>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</si>
  <si>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</si>
  <si>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</si>
  <si>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</si>
  <si>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</si>
  <si>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</si>
  <si>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</si>
  <si>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</si>
  <si>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</si>
  <si>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</si>
  <si>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</si>
  <si>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</si>
  <si>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</si>
  <si>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</si>
  <si>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</si>
  <si>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</si>
  <si>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</si>
  <si>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</si>
  <si>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</si>
  <si>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</si>
  <si>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</si>
  <si>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</si>
  <si>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</si>
  <si>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</si>
  <si>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</si>
  <si>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</si>
  <si>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</si>
  <si>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</si>
  <si>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</si>
  <si>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</si>
  <si>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</si>
  <si>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</si>
  <si>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</si>
  <si>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</si>
  <si>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</si>
  <si>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</si>
  <si>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</si>
  <si>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</si>
  <si>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</si>
  <si>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</si>
  <si>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</si>
  <si>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</si>
  <si>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</si>
  <si>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</si>
  <si>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</si>
  <si>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</si>
  <si>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</si>
  <si>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</si>
  <si>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</si>
  <si>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</si>
  <si>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</si>
  <si>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</si>
  <si>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</si>
  <si>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</si>
  <si>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</si>
  <si>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</si>
  <si>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</si>
  <si>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</si>
  <si>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</si>
  <si>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</si>
  <si>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</si>
  <si>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</si>
  <si>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</si>
  <si>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</si>
  <si>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</si>
  <si>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</si>
  <si>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</si>
  <si>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</si>
  <si>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</si>
  <si>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</si>
  <si>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</si>
  <si>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</si>
  <si>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</si>
  <si>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</si>
  <si>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</si>
  <si>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</si>
  <si>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</si>
  <si>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</si>
  <si>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</si>
  <si>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</si>
  <si>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</si>
  <si>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</si>
  <si>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</si>
  <si>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</si>
  <si>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</si>
  <si>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</si>
  <si>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</si>
  <si>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</si>
  <si>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</si>
  <si>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</si>
  <si>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</si>
  <si>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</si>
  <si>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</si>
  <si>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</si>
  <si>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</si>
  <si>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</si>
  <si>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</si>
  <si>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</si>
  <si>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</si>
  <si>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</si>
  <si>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</si>
  <si>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</si>
  <si>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</si>
  <si>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</si>
  <si>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</si>
  <si>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</si>
  <si>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</si>
  <si>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</si>
  <si>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</si>
  <si>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</si>
  <si>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</si>
  <si>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</si>
  <si>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</si>
  <si>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</si>
  <si>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</si>
  <si>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</si>
  <si>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</si>
  <si>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</si>
  <si>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</si>
  <si>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</si>
  <si>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</si>
  <si>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</si>
  <si>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</si>
  <si>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</si>
  <si>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</si>
  <si>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</si>
  <si>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</si>
  <si>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</si>
  <si>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</si>
  <si>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</si>
  <si>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</si>
  <si>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</si>
  <si>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</si>
  <si>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</si>
  <si>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</si>
  <si>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</si>
  <si>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</si>
  <si>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</si>
  <si>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</si>
  <si>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</si>
  <si>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</si>
  <si>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</si>
  <si>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</si>
  <si>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</si>
  <si>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</si>
  <si>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</si>
  <si>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</si>
  <si>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</si>
  <si>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</si>
  <si>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</si>
  <si>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</si>
  <si>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</si>
  <si>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</si>
  <si>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</si>
  <si>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</si>
  <si>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</si>
  <si>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</si>
  <si>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</si>
  <si>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</si>
  <si>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</si>
  <si>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</si>
  <si>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</si>
  <si>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</si>
  <si>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</si>
  <si>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</si>
  <si>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</si>
  <si>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</si>
  <si>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</si>
  <si>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</si>
  <si>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</si>
  <si>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</si>
  <si>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</si>
  <si>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</si>
  <si>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</si>
  <si>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</si>
  <si>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</si>
  <si>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</si>
  <si>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</si>
  <si>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</si>
  <si>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</si>
  <si>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</si>
  <si>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</si>
  <si>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</si>
  <si>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</si>
  <si>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</si>
  <si>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</si>
  <si>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</si>
  <si>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</si>
  <si>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</si>
  <si>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</si>
  <si>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</si>
  <si>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</si>
  <si>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</si>
  <si>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</si>
  <si>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</si>
  <si>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</si>
  <si>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</si>
  <si>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</si>
  <si>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</si>
  <si>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</si>
  <si>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</si>
  <si>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</si>
  <si>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</si>
  <si>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</si>
  <si>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</si>
  <si>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</si>
  <si>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</si>
  <si>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</si>
  <si>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</si>
  <si>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</si>
  <si>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</si>
  <si>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</si>
  <si>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</si>
  <si>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</si>
  <si>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</si>
  <si>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</si>
  <si>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</si>
  <si>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</si>
  <si>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</si>
  <si>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</si>
  <si>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</si>
  <si>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</si>
  <si>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</si>
  <si>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</si>
  <si>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</si>
  <si>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</si>
  <si>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</si>
  <si>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</si>
  <si>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</si>
  <si>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</si>
  <si>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</si>
  <si>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</si>
  <si>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</si>
  <si>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</si>
  <si>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</si>
  <si>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</si>
  <si>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</si>
  <si>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</si>
  <si>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</si>
  <si>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</si>
  <si>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</si>
  <si>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</si>
  <si>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</si>
  <si>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</si>
  <si>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</si>
  <si>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</si>
  <si>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</si>
  <si>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</si>
  <si>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</si>
  <si>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</si>
  <si>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</si>
  <si>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</si>
  <si>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</si>
  <si>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</si>
  <si>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</si>
  <si>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</si>
  <si>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</si>
  <si>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</si>
  <si>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</si>
  <si>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</si>
  <si>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</si>
  <si>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</si>
  <si>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</si>
  <si>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</si>
  <si>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</si>
  <si>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</si>
  <si>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</si>
  <si>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</si>
  <si>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</si>
  <si>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</si>
  <si>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</si>
  <si>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</si>
  <si>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</si>
  <si>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</si>
  <si>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</si>
  <si>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</si>
  <si>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</si>
  <si>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</si>
  <si>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</si>
  <si>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</si>
  <si>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</si>
  <si>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</si>
  <si>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</si>
  <si>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</si>
  <si>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</si>
  <si>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</si>
  <si>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</si>
  <si>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</si>
  <si>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</si>
  <si>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</si>
  <si>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</si>
  <si>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</si>
  <si>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</si>
  <si>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</si>
  <si>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</si>
  <si>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</si>
  <si>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</si>
  <si>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</si>
  <si>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</si>
  <si>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</si>
  <si>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</si>
  <si>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</si>
  <si>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</si>
  <si>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</si>
  <si>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</si>
  <si>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</si>
  <si>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</si>
  <si>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</si>
  <si>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</si>
  <si>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</si>
  <si>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</si>
  <si>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</si>
  <si>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</si>
  <si>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</si>
  <si>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</si>
  <si>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</si>
  <si>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</si>
  <si>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</si>
  <si>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</si>
  <si>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</si>
  <si>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</si>
  <si>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</si>
  <si>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</si>
  <si>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</si>
  <si>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</si>
  <si>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</si>
  <si>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</si>
  <si>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</si>
  <si>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</si>
  <si>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</si>
  <si>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</si>
  <si>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</si>
  <si>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</si>
  <si>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</si>
  <si>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</si>
  <si>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</si>
  <si>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</si>
  <si>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</si>
  <si>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</si>
  <si>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</si>
  <si>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</si>
  <si>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</si>
  <si>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</si>
  <si>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</si>
  <si>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</si>
  <si>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</si>
  <si>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</si>
  <si>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</si>
  <si>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</si>
  <si>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</si>
  <si>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</si>
  <si>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</si>
  <si>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</si>
  <si>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</si>
  <si>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</si>
  <si>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</si>
  <si>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</si>
  <si>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</si>
  <si>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</si>
  <si>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</si>
  <si>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</si>
  <si>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</si>
  <si>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</si>
  <si>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</si>
  <si>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</si>
  <si>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</si>
  <si>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</si>
  <si>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</si>
  <si>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</si>
  <si>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</si>
  <si>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</si>
  <si>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</si>
  <si>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</si>
  <si>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</si>
  <si>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</si>
  <si>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</si>
  <si>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</si>
  <si>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</si>
  <si>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</si>
  <si>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</si>
  <si>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</si>
  <si>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</si>
  <si>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</si>
  <si>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</si>
  <si>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</si>
  <si>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</si>
  <si>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</si>
  <si>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</si>
  <si>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</si>
  <si>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</si>
  <si>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</si>
  <si>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</si>
  <si>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</si>
  <si>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</si>
  <si>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</si>
  <si>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</si>
  <si>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</si>
  <si>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</si>
  <si>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</si>
  <si>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</si>
  <si>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</si>
  <si>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</si>
  <si>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</si>
  <si>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</si>
  <si>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</si>
  <si>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</si>
  <si>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</si>
  <si>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</si>
  <si>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</si>
  <si>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</si>
  <si>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</si>
  <si>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</si>
  <si>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</si>
  <si>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</si>
  <si>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</si>
  <si>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</si>
  <si>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</si>
  <si>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</si>
  <si>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</si>
  <si>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</si>
  <si>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</si>
  <si>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</si>
  <si>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</si>
  <si>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</si>
  <si>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</si>
  <si>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</si>
  <si>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</si>
  <si>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</si>
  <si>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</si>
  <si>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</si>
  <si>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</si>
  <si>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</si>
  <si>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</si>
  <si>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</si>
  <si>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</si>
  <si>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</si>
  <si>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</si>
  <si>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</si>
  <si>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</si>
  <si>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</si>
  <si>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</si>
  <si>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</si>
  <si>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</si>
  <si>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</si>
  <si>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</si>
  <si>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</si>
  <si>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</si>
  <si>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</si>
  <si>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</si>
  <si>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</si>
  <si>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</si>
  <si>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</si>
  <si>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</si>
  <si>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</si>
  <si>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</si>
  <si>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</si>
  <si>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</si>
  <si>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</si>
  <si>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</si>
  <si>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</si>
  <si>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</si>
  <si>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</si>
  <si>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</si>
  <si>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</si>
  <si>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</si>
  <si>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</si>
  <si>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</si>
  <si>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</si>
  <si>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</si>
  <si>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</si>
  <si>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</si>
  <si>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</si>
  <si>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</si>
  <si>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</si>
  <si>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</si>
  <si>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</si>
  <si>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</si>
  <si>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</si>
  <si>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</si>
  <si>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</si>
  <si>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</si>
  <si>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</si>
  <si>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</si>
  <si>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</si>
  <si>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</si>
  <si>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</si>
  <si>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</si>
  <si>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</si>
  <si>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</si>
  <si>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</si>
  <si>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</si>
  <si>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</si>
  <si>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</si>
  <si>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</si>
  <si>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</si>
  <si>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</si>
  <si>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</si>
  <si>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</si>
  <si>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</si>
  <si>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</si>
  <si>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</si>
  <si>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</si>
  <si>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</si>
  <si>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</si>
  <si>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</si>
  <si>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</si>
  <si>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</si>
  <si>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</si>
  <si>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</si>
  <si>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</si>
  <si>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</si>
  <si>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</si>
  <si>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</si>
  <si>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</si>
  <si>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</si>
  <si>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</si>
  <si>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</si>
  <si>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</si>
  <si>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</si>
  <si>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</si>
  <si>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</si>
  <si>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</si>
  <si>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</si>
  <si>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</si>
  <si>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</si>
  <si>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</si>
  <si>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</si>
  <si>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</si>
  <si>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</si>
  <si>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</si>
  <si>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</si>
  <si>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</si>
  <si>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</si>
  <si>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</si>
  <si>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</si>
  <si>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</si>
  <si>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</si>
  <si>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</si>
  <si>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</si>
  <si>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</si>
  <si>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</si>
  <si>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</si>
  <si>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</si>
  <si>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</si>
  <si>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</si>
  <si>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</si>
  <si>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</si>
  <si>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</si>
  <si>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</si>
  <si>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</si>
  <si>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</si>
  <si>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</si>
  <si>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</si>
  <si>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</si>
  <si>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</si>
  <si>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</si>
  <si>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</si>
  <si>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</si>
  <si>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</si>
  <si>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</si>
  <si>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</si>
  <si>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</si>
  <si>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</si>
  <si>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</si>
  <si>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</si>
  <si>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</si>
  <si>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</si>
  <si>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</si>
  <si>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</si>
  <si>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</si>
  <si>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</si>
  <si>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</si>
  <si>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</si>
  <si>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</si>
  <si>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</si>
  <si>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</si>
  <si>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</si>
  <si>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</si>
  <si>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</si>
  <si>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</si>
  <si>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</si>
  <si>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</si>
  <si>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</si>
  <si>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</si>
  <si>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</si>
  <si>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</si>
  <si>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</si>
  <si>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</si>
  <si>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</si>
  <si>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</si>
  <si>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</si>
  <si>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</si>
  <si>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</si>
  <si>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</si>
  <si>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</si>
  <si>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</si>
  <si>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</si>
  <si>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</si>
  <si>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</si>
  <si>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</si>
  <si>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</si>
  <si>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</si>
  <si>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</si>
  <si>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</si>
  <si>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</si>
  <si>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</si>
  <si>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</si>
  <si>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</si>
  <si>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</si>
  <si>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</si>
  <si>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</si>
  <si>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</si>
  <si>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</si>
  <si>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</si>
  <si>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</si>
  <si>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</si>
  <si>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</si>
  <si>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</si>
  <si>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</si>
  <si>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</si>
  <si>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</si>
  <si>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</si>
  <si>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</si>
  <si>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</si>
  <si>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</si>
  <si>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</si>
  <si>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</si>
  <si>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</si>
  <si>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</si>
  <si>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</si>
  <si>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</si>
  <si>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</si>
  <si>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</si>
  <si>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</si>
  <si>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</si>
  <si>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</si>
  <si>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</si>
  <si>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</si>
  <si>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</si>
  <si>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</si>
  <si>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</si>
  <si>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</si>
  <si>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</si>
  <si>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</si>
  <si>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</si>
  <si>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</si>
  <si>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</si>
  <si>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</si>
  <si>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</si>
  <si>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</si>
  <si>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</si>
  <si>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</si>
  <si>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</si>
  <si>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</si>
  <si>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</si>
  <si>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</si>
  <si>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</si>
  <si>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</si>
  <si>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</si>
  <si>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</si>
  <si>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</si>
  <si>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</si>
  <si>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</si>
  <si>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</si>
  <si>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</si>
  <si>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</si>
  <si>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</si>
  <si>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</si>
  <si>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</si>
  <si>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</si>
  <si>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</si>
  <si>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</si>
  <si>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</si>
  <si>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</si>
  <si>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</si>
  <si>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</si>
  <si>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</si>
  <si>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</si>
  <si>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</si>
  <si>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</si>
  <si>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</si>
  <si>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</si>
  <si>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</si>
  <si>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</si>
  <si>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</si>
  <si>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</si>
  <si>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</si>
  <si>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</si>
  <si>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</si>
  <si>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</si>
  <si>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</si>
  <si>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</si>
  <si>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</si>
  <si>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</si>
  <si>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</si>
  <si>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</si>
  <si>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</si>
  <si>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</si>
  <si>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</si>
  <si>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</si>
  <si>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</si>
  <si>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</si>
  <si>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</si>
  <si>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</si>
  <si>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</si>
  <si>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</si>
  <si>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</si>
  <si>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</si>
  <si>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</si>
  <si>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</si>
  <si>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</si>
  <si>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</si>
  <si>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</si>
  <si>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</si>
  <si>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</si>
  <si>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</si>
  <si>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</si>
  <si>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</si>
  <si>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</si>
  <si>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</si>
  <si>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</si>
  <si>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</si>
  <si>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</si>
  <si>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</si>
  <si>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</si>
  <si>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</si>
  <si>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</si>
  <si>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</si>
  <si>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</si>
  <si>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</si>
  <si>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</si>
  <si>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</si>
  <si>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</si>
  <si>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</si>
  <si>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</si>
  <si>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</si>
  <si>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</si>
  <si>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</si>
  <si>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</si>
  <si>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</si>
  <si>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</si>
  <si>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</si>
  <si>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</si>
  <si>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</si>
  <si>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</si>
  <si>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</si>
  <si>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</si>
  <si>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</si>
  <si>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</si>
  <si>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</si>
  <si>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</si>
  <si>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</si>
  <si>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</si>
  <si>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</si>
  <si>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</si>
  <si>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</si>
  <si>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</si>
  <si>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</si>
  <si>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</si>
  <si>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</si>
  <si>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</si>
  <si>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</si>
  <si>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</si>
  <si>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</si>
  <si>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</si>
  <si>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</si>
  <si>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</si>
  <si>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</si>
  <si>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</si>
  <si>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</si>
  <si>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</si>
  <si>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</si>
  <si>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</si>
  <si>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</si>
  <si>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</si>
  <si>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</si>
  <si>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</si>
  <si>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</si>
  <si>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</si>
  <si>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</si>
  <si>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</si>
  <si>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</si>
  <si>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</si>
  <si>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</si>
  <si>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</si>
  <si>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</si>
  <si>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</si>
  <si>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</si>
  <si>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</si>
  <si>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</si>
  <si>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</si>
  <si>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</si>
  <si>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</si>
  <si>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</si>
  <si>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</si>
  <si>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</si>
  <si>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</si>
  <si>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</si>
  <si>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</si>
  <si>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</si>
  <si>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</si>
  <si>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</si>
  <si>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</si>
  <si>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</si>
  <si>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</si>
  <si>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</si>
  <si>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</si>
  <si>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</si>
  <si>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</si>
  <si>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</si>
  <si>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</si>
  <si>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</si>
  <si>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</si>
  <si>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</si>
  <si>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</si>
  <si>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</si>
  <si>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</si>
  <si>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</si>
  <si>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</si>
  <si>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</si>
  <si>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</si>
  <si>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</si>
  <si>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</si>
  <si>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</si>
  <si>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</si>
  <si>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</si>
  <si>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</si>
  <si>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</si>
  <si>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</si>
  <si>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</si>
  <si>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</si>
  <si>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</si>
  <si>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</si>
  <si>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</si>
  <si>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</si>
  <si>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</si>
  <si>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</si>
  <si>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</si>
  <si>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</si>
  <si>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</si>
  <si>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</si>
  <si>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</si>
  <si>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</si>
  <si>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</si>
  <si>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</si>
  <si>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</si>
  <si>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</si>
  <si>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</si>
  <si>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</si>
  <si>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</si>
  <si>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</si>
  <si>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</si>
  <si>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</si>
  <si>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</si>
  <si>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</si>
  <si>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</si>
  <si>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</si>
  <si>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</si>
  <si>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</si>
  <si>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</si>
  <si>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</si>
  <si>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</si>
  <si>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</si>
  <si>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</si>
  <si>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</si>
  <si>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</si>
  <si>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</si>
  <si>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</si>
  <si>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</si>
  <si>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</si>
  <si>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</si>
  <si>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</si>
  <si>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</si>
  <si>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</si>
  <si>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</si>
  <si>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</si>
  <si>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</si>
  <si>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</si>
  <si>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</si>
  <si>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</si>
  <si>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</si>
  <si>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</si>
  <si>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</si>
  <si>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</si>
  <si>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</si>
  <si>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</si>
  <si>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</si>
  <si>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</si>
  <si>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</si>
  <si>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</si>
  <si>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</si>
  <si>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</si>
  <si>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</si>
  <si>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</si>
  <si>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</si>
  <si>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</si>
  <si>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</si>
  <si>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</si>
  <si>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</si>
  <si>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</si>
  <si>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</si>
  <si>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</si>
  <si>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</si>
  <si>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</si>
  <si>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</si>
  <si>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</si>
  <si>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</si>
  <si>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</si>
  <si>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</si>
  <si>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</si>
  <si>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</si>
  <si>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</si>
  <si>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</si>
  <si>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</si>
  <si>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</si>
  <si>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</si>
  <si>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</si>
  <si>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</si>
  <si>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</si>
  <si>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</si>
  <si>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</si>
  <si>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</si>
  <si>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</si>
  <si>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</si>
  <si>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</si>
  <si>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</si>
  <si>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</si>
  <si>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</si>
  <si>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</si>
  <si>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</si>
  <si>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</si>
  <si>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</si>
  <si>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</si>
  <si>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</si>
  <si>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</si>
  <si>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</si>
  <si>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</si>
  <si>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</si>
  <si>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</si>
  <si>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</si>
  <si>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</si>
  <si>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</si>
  <si>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</si>
  <si>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</si>
  <si>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</si>
  <si>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</si>
  <si>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</si>
  <si>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</si>
  <si>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</si>
  <si>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</si>
  <si>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</si>
  <si>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</si>
  <si>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</si>
  <si>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</si>
  <si>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</si>
  <si>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</si>
  <si>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</si>
  <si>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</si>
  <si>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</si>
  <si>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</si>
  <si>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</si>
  <si>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</si>
  <si>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</si>
  <si>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</si>
  <si>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</si>
  <si>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</si>
  <si>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</si>
  <si>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</si>
  <si>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</si>
  <si>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</si>
  <si>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</si>
  <si>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</si>
  <si>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</si>
  <si>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</si>
  <si>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</si>
  <si>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</si>
  <si>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</si>
  <si>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</si>
  <si>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</si>
  <si>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</si>
  <si>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</si>
  <si>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</si>
  <si>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</si>
  <si>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</si>
  <si>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</si>
  <si>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</si>
  <si>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</si>
  <si>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</si>
  <si>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</si>
  <si>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</si>
  <si>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</si>
  <si>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</si>
  <si>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</si>
  <si>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</si>
  <si>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</si>
  <si>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</si>
  <si>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</si>
  <si>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</si>
  <si>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</si>
  <si>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</si>
  <si>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</si>
  <si>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</si>
  <si>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</si>
  <si>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</si>
  <si>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</si>
  <si>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</si>
  <si>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</si>
  <si>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</si>
  <si>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</si>
  <si>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</si>
  <si>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</si>
  <si>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</si>
  <si>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</si>
  <si>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</si>
  <si>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</si>
  <si>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</si>
  <si>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</si>
  <si>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</si>
  <si>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</si>
  <si>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</si>
  <si>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</si>
  <si>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</si>
  <si>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</si>
  <si>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</si>
  <si>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</si>
  <si>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</si>
  <si>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</si>
  <si>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</si>
  <si>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</si>
  <si>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</si>
  <si>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</si>
  <si>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</si>
  <si>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</si>
  <si>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</si>
  <si>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</si>
  <si>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</si>
  <si>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</si>
  <si>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</si>
  <si>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</si>
  <si>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</si>
  <si>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</si>
  <si>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</si>
  <si>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</si>
  <si>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</si>
  <si>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</si>
  <si>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</si>
  <si>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</si>
  <si>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</si>
  <si>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</si>
  <si>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</si>
  <si>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</si>
  <si>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</si>
  <si>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</si>
  <si>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</si>
  <si>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</si>
  <si>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</si>
  <si>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</si>
  <si>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</si>
  <si>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</si>
  <si>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</si>
  <si>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</si>
  <si>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</si>
  <si>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</si>
  <si>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</si>
  <si>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</si>
  <si>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</si>
  <si>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</si>
  <si>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</si>
  <si>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</si>
  <si>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</si>
  <si>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</si>
  <si>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</si>
  <si>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</si>
  <si>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</si>
  <si>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</si>
  <si>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</si>
  <si>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</si>
  <si>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</si>
  <si>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</si>
  <si>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</si>
  <si>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</si>
  <si>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</si>
  <si>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</si>
  <si>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</si>
  <si>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</si>
  <si>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</si>
  <si>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</si>
  <si>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</si>
  <si>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</si>
  <si>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</si>
  <si>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</si>
  <si>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</si>
  <si>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</si>
  <si>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</si>
  <si>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</si>
  <si>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</si>
  <si>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</si>
  <si>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</si>
  <si>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</si>
  <si>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</si>
  <si>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</si>
  <si>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</si>
  <si>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</si>
  <si>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</si>
  <si>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</si>
  <si>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</si>
  <si>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</si>
  <si>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</si>
  <si>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</si>
  <si>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</si>
  <si>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</si>
  <si>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</si>
  <si>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</si>
  <si>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</si>
  <si>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</si>
  <si>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</si>
  <si>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</si>
  <si>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</si>
  <si>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</si>
  <si>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</si>
  <si>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</si>
  <si>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</si>
  <si>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</si>
  <si>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</si>
  <si>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</si>
  <si>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</si>
  <si>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</si>
  <si>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</si>
  <si>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</si>
  <si>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</si>
  <si>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</si>
  <si>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</si>
  <si>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</si>
  <si>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</si>
  <si>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</si>
  <si>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</si>
  <si>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</si>
  <si>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</si>
  <si>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</si>
  <si>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</si>
  <si>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</si>
  <si>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</si>
  <si>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</si>
  <si>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</si>
  <si>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</si>
  <si>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</si>
  <si>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</si>
  <si>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</si>
  <si>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</si>
  <si>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</si>
  <si>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</si>
  <si>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</si>
  <si>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</si>
  <si>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</si>
  <si>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</si>
  <si>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</si>
  <si>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</si>
  <si>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</si>
  <si>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</si>
  <si>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</si>
  <si>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</si>
  <si>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</si>
  <si>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</si>
  <si>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</si>
  <si>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</si>
  <si>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</si>
  <si>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</si>
  <si>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</si>
  <si>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</si>
  <si>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</si>
  <si>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</si>
  <si>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</si>
  <si>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</si>
  <si>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</si>
  <si>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</si>
  <si>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</si>
  <si>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</si>
  <si>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</si>
  <si>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</si>
  <si>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</si>
  <si>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</si>
  <si>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</si>
  <si>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</si>
  <si>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</si>
  <si>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</si>
  <si>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</si>
  <si>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</si>
  <si>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</si>
  <si>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</si>
  <si>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</si>
  <si>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</si>
  <si>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</si>
  <si>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</si>
  <si>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</si>
  <si>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</si>
  <si>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</si>
  <si>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</si>
  <si>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</si>
  <si>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</si>
  <si>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</si>
  <si>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</si>
  <si>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</si>
  <si>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</si>
  <si>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</si>
  <si>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</si>
  <si>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</si>
  <si>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</si>
  <si>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</si>
  <si>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</si>
  <si>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</si>
  <si>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</si>
  <si>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</si>
  <si>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</si>
  <si>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</si>
  <si>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</si>
  <si>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</si>
  <si>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</si>
  <si>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</si>
  <si>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</si>
  <si>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</si>
  <si>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</si>
  <si>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</si>
  <si>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</si>
  <si>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</si>
  <si>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</si>
  <si>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</si>
  <si>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</si>
  <si>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</si>
  <si>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</si>
  <si>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</si>
  <si>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</si>
  <si>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</si>
  <si>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</si>
  <si>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</si>
  <si>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</si>
  <si>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</si>
  <si>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</si>
  <si>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</si>
  <si>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</si>
  <si>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</si>
  <si>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</si>
  <si>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</si>
  <si>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</si>
  <si>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</si>
  <si>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</si>
  <si>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</si>
  <si>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</si>
  <si>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</si>
  <si>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</si>
  <si>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</si>
  <si>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</si>
  <si>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</si>
  <si>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</si>
  <si>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</si>
  <si>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</si>
  <si>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</si>
  <si>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</si>
  <si>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</si>
  <si>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</si>
  <si>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</si>
  <si>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</si>
  <si>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</si>
  <si>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</si>
  <si>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</si>
  <si>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</si>
  <si>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</si>
  <si>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</si>
  <si>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</si>
  <si>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</si>
  <si>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</si>
  <si>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</si>
  <si>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</si>
  <si>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</si>
  <si>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</si>
  <si>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</si>
  <si>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</si>
  <si>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</si>
  <si>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</si>
  <si>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</si>
  <si>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</si>
  <si>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</si>
  <si>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</si>
  <si>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</si>
  <si>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</si>
  <si>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</si>
  <si>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</si>
  <si>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</si>
  <si>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</si>
  <si>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</si>
  <si>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</si>
  <si>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</si>
  <si>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</si>
  <si>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</si>
  <si>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</si>
  <si>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</si>
  <si>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</si>
  <si>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</si>
  <si>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</si>
  <si>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</si>
  <si>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</si>
  <si>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</si>
  <si>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</si>
  <si>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</si>
  <si>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</si>
  <si>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</si>
  <si>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</si>
  <si>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</si>
  <si>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</si>
  <si>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</si>
  <si>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</si>
  <si>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</si>
  <si>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</si>
  <si>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</si>
  <si>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</si>
  <si>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</si>
  <si>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</si>
  <si>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</si>
  <si>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</si>
  <si>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</si>
  <si>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</si>
  <si>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</si>
  <si>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</si>
  <si>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</si>
  <si>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</si>
  <si>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</si>
  <si>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</si>
  <si>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</si>
  <si>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</si>
  <si>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</si>
  <si>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</si>
  <si>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</si>
  <si>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</si>
  <si>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</si>
  <si>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</si>
  <si>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</si>
  <si>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</si>
  <si>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</si>
  <si>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</si>
  <si>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</si>
  <si>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</si>
  <si>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</si>
  <si>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</si>
  <si>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</si>
  <si>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</si>
  <si>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</si>
  <si>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</si>
  <si>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</si>
  <si>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</si>
  <si>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</si>
  <si>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</si>
  <si>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</si>
  <si>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</si>
  <si>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</si>
  <si>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</si>
  <si>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</si>
  <si>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</si>
  <si>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</si>
  <si>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</si>
  <si>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</si>
  <si>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</si>
  <si>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</si>
  <si>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</si>
  <si>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</si>
  <si>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</si>
  <si>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</si>
  <si>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</si>
  <si>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</si>
  <si>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</si>
  <si>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</si>
  <si>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</si>
  <si>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</si>
  <si>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</si>
  <si>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</si>
  <si>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</si>
  <si>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</si>
  <si>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</si>
  <si>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</si>
  <si>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</si>
  <si>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</si>
  <si>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</si>
  <si>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</si>
  <si>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</si>
  <si>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</si>
  <si>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</si>
  <si>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</si>
  <si>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</si>
  <si>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</si>
  <si>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</si>
  <si>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</si>
  <si>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</si>
  <si>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</si>
  <si>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</si>
  <si>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</si>
  <si>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</si>
  <si>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</si>
  <si>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</si>
  <si>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</si>
  <si>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</si>
  <si>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</si>
  <si>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</si>
  <si>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</si>
  <si>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</si>
  <si>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</si>
  <si>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</si>
  <si>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</si>
  <si>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</si>
  <si>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</si>
  <si>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</si>
  <si>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</si>
  <si>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</si>
  <si>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</si>
  <si>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</si>
  <si>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</si>
  <si>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</si>
  <si>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</si>
  <si>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</si>
  <si>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</si>
  <si>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</si>
  <si>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</si>
  <si>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</si>
  <si>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</si>
  <si>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</si>
  <si>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</si>
  <si>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</si>
  <si>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</si>
  <si>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</si>
  <si>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</si>
  <si>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</si>
  <si>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</si>
  <si>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</si>
  <si>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</si>
  <si>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</si>
  <si>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</si>
  <si>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</si>
  <si>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</si>
  <si>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</si>
  <si>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</si>
  <si>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</si>
  <si>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</si>
  <si>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</si>
  <si>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</si>
  <si>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</si>
  <si>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</si>
  <si>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</si>
  <si>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</si>
  <si>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</si>
  <si>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</si>
  <si>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</si>
  <si>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</si>
  <si>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</si>
  <si>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</si>
  <si>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</si>
  <si>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</si>
  <si>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</si>
  <si>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</si>
  <si>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</si>
  <si>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</si>
  <si>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</si>
  <si>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</si>
  <si>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</si>
  <si>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</si>
  <si>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</si>
  <si>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</si>
  <si>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</si>
  <si>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</si>
  <si>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</si>
  <si>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</si>
  <si>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</si>
  <si>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</si>
  <si>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</si>
  <si>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</si>
  <si>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</si>
  <si>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</si>
  <si>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</si>
  <si>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</si>
  <si>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</si>
  <si>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</si>
  <si>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</si>
  <si>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</si>
  <si>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</si>
  <si>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</si>
  <si>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</si>
  <si>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</si>
  <si>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</si>
  <si>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</si>
  <si>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</si>
  <si>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</si>
  <si>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</si>
  <si>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</si>
  <si>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</si>
  <si>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</si>
  <si>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</si>
  <si>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</si>
  <si>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</si>
  <si>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</si>
  <si>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</si>
  <si>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</si>
  <si>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</si>
  <si>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</si>
  <si>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</si>
  <si>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</si>
  <si>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</si>
  <si>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</si>
  <si>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</si>
  <si>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</si>
  <si>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</si>
  <si>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</si>
  <si>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</si>
  <si>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</si>
  <si>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</si>
  <si>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</si>
  <si>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</si>
  <si>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</si>
  <si>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</si>
  <si>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</si>
  <si>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</si>
  <si>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</si>
  <si>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</si>
  <si>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</si>
  <si>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</si>
  <si>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</si>
  <si>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</si>
  <si>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</si>
  <si>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</si>
  <si>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</si>
  <si>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</si>
  <si>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</si>
  <si>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</si>
  <si>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</si>
  <si>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</si>
  <si>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</si>
  <si>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</si>
  <si>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</si>
  <si>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</si>
  <si>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</si>
  <si>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</si>
  <si>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</si>
  <si>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</si>
  <si>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</si>
  <si>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</si>
  <si>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</si>
  <si>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</si>
  <si>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</si>
  <si>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</si>
  <si>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</si>
  <si>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</si>
  <si>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</si>
  <si>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</si>
  <si>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</si>
  <si>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</si>
  <si>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</si>
  <si>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</si>
  <si>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</si>
  <si>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</si>
  <si>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</si>
  <si>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</si>
  <si>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</si>
  <si>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</si>
  <si>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</si>
  <si>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</si>
  <si>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</si>
  <si>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</si>
  <si>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</si>
  <si>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</si>
  <si>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</si>
  <si>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</si>
  <si>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</si>
  <si>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</si>
  <si>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</si>
  <si>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</si>
  <si>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</si>
  <si>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</si>
  <si>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</si>
  <si>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</si>
  <si>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</si>
  <si>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</si>
  <si>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</si>
  <si>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</si>
  <si>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</si>
  <si>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</si>
  <si>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</si>
  <si>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</si>
  <si>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</si>
  <si>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</si>
  <si>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</si>
  <si>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</si>
  <si>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</si>
  <si>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</si>
  <si>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</si>
  <si>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</si>
  <si>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</si>
  <si>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</si>
  <si>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</si>
  <si>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</si>
  <si>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</si>
  <si>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</si>
  <si>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</si>
  <si>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</si>
  <si>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</si>
  <si>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</si>
  <si>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</si>
  <si>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</si>
  <si>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</si>
  <si>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</si>
  <si>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</si>
  <si>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</si>
  <si>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</si>
  <si>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</si>
  <si>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</si>
  <si>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</si>
  <si>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</si>
  <si>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</si>
  <si>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</si>
  <si>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</si>
  <si>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</si>
  <si>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</si>
  <si>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</si>
  <si>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</si>
  <si>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</si>
  <si>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</si>
  <si>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</si>
  <si>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</si>
  <si>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</si>
  <si>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</si>
  <si>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</si>
  <si>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</si>
  <si>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</si>
  <si>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</si>
  <si>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</si>
  <si>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</si>
  <si>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</si>
  <si>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</si>
  <si>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</si>
  <si>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</si>
  <si>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</si>
  <si>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</si>
  <si>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</si>
  <si>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</si>
  <si>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</si>
  <si>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</si>
  <si>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</si>
  <si>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</si>
  <si>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</si>
  <si>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</si>
  <si>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</si>
  <si>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</si>
  <si>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</si>
  <si>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</si>
  <si>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</si>
  <si>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</si>
  <si>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</si>
  <si>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</si>
  <si>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</si>
  <si>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</si>
  <si>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</si>
  <si>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</si>
  <si>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</si>
  <si>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</si>
  <si>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</si>
  <si>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</si>
  <si>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</si>
  <si>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</si>
  <si>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</si>
  <si>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</si>
  <si>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</si>
  <si>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</si>
  <si>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</si>
  <si>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</si>
  <si>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</si>
  <si>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</si>
  <si>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</si>
  <si>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</si>
  <si>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</si>
  <si>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</si>
  <si>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</si>
  <si>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</si>
  <si>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</si>
  <si>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</si>
  <si>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</si>
  <si>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</si>
  <si>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</si>
  <si>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</si>
  <si>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</si>
  <si>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</si>
  <si>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</si>
  <si>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</si>
  <si>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</si>
  <si>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</si>
  <si>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</si>
  <si>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</si>
  <si>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</si>
  <si>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</si>
  <si>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</si>
  <si>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</si>
  <si>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</si>
  <si>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</si>
  <si>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</si>
  <si>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</si>
  <si>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</si>
  <si>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</si>
  <si>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</si>
  <si>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</si>
  <si>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</si>
  <si>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</si>
  <si>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</si>
  <si>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</si>
  <si>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</si>
  <si>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</si>
  <si>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</si>
  <si>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</si>
  <si>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</si>
  <si>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</si>
  <si>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</si>
  <si>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</si>
  <si>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</si>
  <si>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</si>
  <si>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</si>
  <si>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</si>
  <si>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</si>
  <si>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</si>
  <si>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</si>
  <si>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</si>
  <si>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</si>
  <si>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</si>
  <si>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</si>
  <si>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</si>
  <si>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</si>
  <si>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</si>
  <si>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</si>
  <si>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</si>
  <si>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</si>
  <si>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</si>
  <si>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</si>
  <si>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</si>
  <si>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</si>
  <si>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</si>
  <si>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</si>
  <si>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</si>
  <si>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</si>
  <si>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</si>
  <si>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</si>
  <si>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</si>
  <si>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</si>
  <si>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</si>
  <si>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</si>
  <si>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</si>
  <si>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</si>
  <si>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</si>
  <si>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</si>
  <si>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</si>
  <si>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</si>
  <si>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</si>
  <si>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</si>
  <si>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</si>
  <si>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</si>
  <si>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</si>
  <si>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</si>
  <si>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</si>
  <si>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</si>
  <si>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</si>
  <si>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</si>
  <si>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</si>
  <si>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</si>
  <si>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</si>
  <si>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</si>
  <si>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</si>
  <si>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</si>
  <si>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</si>
  <si>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</si>
  <si>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</si>
  <si>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</si>
  <si>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</si>
  <si>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</si>
  <si>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</si>
  <si>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</si>
  <si>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</si>
  <si>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</si>
  <si>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</si>
  <si>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</si>
  <si>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</si>
  <si>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</si>
  <si>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</si>
  <si>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</si>
  <si>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</si>
  <si>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</si>
  <si>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</si>
  <si>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</si>
  <si>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</si>
  <si>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</si>
  <si>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</si>
  <si>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</si>
  <si>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</si>
  <si>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</si>
  <si>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</si>
  <si>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</si>
  <si>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</si>
  <si>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</si>
  <si>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</si>
  <si>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</si>
  <si>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</si>
  <si>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</si>
  <si>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</si>
  <si>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</si>
  <si>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</si>
  <si>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</si>
  <si>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</si>
  <si>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</si>
  <si>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</si>
  <si>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</si>
  <si>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</si>
  <si>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</si>
  <si>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</si>
  <si>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</si>
  <si>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</si>
  <si>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</si>
  <si>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</si>
  <si>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</si>
  <si>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</si>
  <si>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</si>
  <si>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</si>
  <si>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</si>
  <si>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</si>
  <si>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</si>
  <si>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</si>
  <si>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</si>
  <si>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</si>
  <si>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</si>
  <si>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</si>
  <si>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</si>
  <si>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</si>
  <si>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</si>
  <si>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</si>
  <si>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</si>
  <si>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</si>
  <si>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</si>
  <si>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</si>
  <si>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</si>
  <si>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</si>
  <si>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</si>
  <si>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</si>
  <si>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</si>
  <si>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</si>
  <si>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</si>
  <si>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</si>
  <si>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</si>
  <si>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</si>
  <si>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</si>
  <si>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</si>
  <si>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</si>
  <si>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</si>
  <si>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</si>
  <si>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</si>
  <si>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</si>
  <si>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</si>
  <si>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</si>
  <si>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</si>
  <si>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</si>
  <si>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</si>
  <si>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</si>
  <si>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</si>
  <si>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</si>
  <si>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</si>
  <si>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</si>
  <si>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</si>
  <si>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</si>
  <si>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</si>
  <si>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</si>
  <si>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</si>
  <si>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</si>
  <si>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</si>
  <si>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</si>
  <si>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</si>
  <si>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</si>
  <si>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</si>
  <si>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</si>
  <si>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</si>
  <si>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</si>
  <si>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</si>
  <si>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</si>
  <si>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</si>
  <si>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</si>
  <si>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</si>
  <si>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</si>
  <si>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</si>
  <si>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</si>
  <si>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</si>
  <si>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</si>
  <si>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</si>
  <si>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</si>
  <si>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</si>
  <si>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</si>
  <si>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</si>
  <si>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</si>
  <si>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</si>
  <si>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</si>
  <si>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</si>
  <si>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</si>
  <si>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</si>
  <si>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</si>
  <si>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</si>
  <si>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</si>
  <si>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</si>
  <si>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</si>
  <si>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</si>
  <si>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</si>
  <si>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</si>
  <si>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</si>
  <si>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</si>
  <si>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</si>
  <si>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</si>
  <si>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</si>
  <si>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</si>
  <si>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</si>
  <si>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</si>
  <si>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</si>
  <si>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</si>
  <si>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</si>
  <si>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</si>
  <si>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</si>
  <si>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</si>
  <si>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</si>
  <si>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</si>
  <si>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</si>
  <si>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</si>
  <si>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</si>
  <si>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</si>
  <si>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</si>
  <si>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</si>
  <si>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</si>
  <si>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</si>
  <si>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</si>
  <si>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</si>
  <si>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</si>
  <si>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</si>
  <si>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</si>
  <si>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</si>
  <si>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</si>
  <si>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</si>
  <si>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</si>
  <si>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</si>
  <si>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</si>
  <si>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</si>
  <si>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</si>
  <si>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</si>
  <si>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</si>
  <si>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</si>
  <si>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</si>
  <si>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</si>
  <si>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</si>
  <si>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</si>
  <si>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</si>
  <si>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</si>
  <si>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</si>
  <si>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</si>
  <si>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</si>
  <si>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</si>
  <si>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</si>
  <si>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</si>
  <si>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</si>
  <si>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</si>
  <si>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</si>
  <si>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</si>
  <si>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</si>
  <si>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</si>
  <si>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</si>
  <si>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</si>
  <si>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</si>
  <si>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</si>
  <si>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</si>
  <si>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</si>
  <si>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</si>
  <si>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</si>
  <si>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</si>
  <si>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</si>
  <si>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</si>
  <si>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</si>
  <si>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</si>
  <si>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</si>
  <si>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</si>
  <si>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</si>
  <si>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</si>
  <si>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</si>
  <si>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</si>
  <si>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</si>
  <si>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</si>
  <si>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</si>
  <si>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</si>
  <si>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</si>
  <si>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</si>
  <si>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</si>
  <si>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</si>
  <si>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</si>
  <si>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</si>
  <si>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</si>
  <si>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</si>
  <si>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</si>
  <si>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</si>
  <si>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</si>
  <si>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</si>
  <si>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</si>
  <si>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</si>
  <si>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</si>
  <si>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</si>
  <si>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</si>
  <si>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</si>
  <si>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</si>
  <si>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</si>
  <si>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</si>
  <si>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</si>
  <si>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</si>
  <si>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</si>
  <si>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</si>
  <si>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</si>
  <si>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</si>
  <si>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</si>
  <si>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</si>
  <si>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</si>
  <si>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</si>
  <si>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</si>
  <si>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</si>
  <si>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</si>
  <si>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</si>
  <si>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</si>
  <si>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</si>
  <si>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</si>
  <si>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</si>
  <si>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</si>
  <si>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</si>
  <si>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</si>
  <si>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</si>
  <si>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</si>
  <si>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</si>
  <si>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</si>
  <si>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</si>
  <si>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</si>
  <si>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</si>
  <si>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</si>
  <si>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</si>
  <si>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</si>
  <si>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</si>
  <si>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</si>
  <si>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</si>
  <si>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</si>
  <si>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</si>
  <si>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</si>
  <si>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</si>
  <si>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</si>
  <si>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</si>
  <si>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</si>
  <si>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</si>
  <si>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</si>
  <si>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</si>
  <si>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</si>
  <si>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</si>
  <si>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</si>
  <si>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</si>
  <si>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</si>
  <si>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</si>
  <si>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</si>
  <si>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</si>
  <si>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</si>
  <si>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</si>
  <si>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</si>
  <si>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</si>
  <si>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</si>
  <si>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</si>
  <si>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</si>
  <si>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</si>
  <si>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</si>
  <si>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</si>
  <si>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</si>
  <si>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</si>
  <si>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</si>
  <si>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</si>
  <si>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</si>
  <si>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</si>
  <si>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</si>
  <si>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</si>
  <si>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</si>
  <si>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</si>
  <si>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</si>
  <si>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</si>
  <si>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</si>
  <si>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</si>
  <si>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</si>
  <si>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</si>
  <si>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</si>
  <si>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</si>
  <si>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</si>
  <si>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</si>
  <si>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</si>
  <si>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</si>
  <si>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</si>
  <si>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</si>
  <si>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</si>
  <si>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</si>
  <si>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</si>
  <si>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</si>
  <si>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</si>
  <si>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</si>
  <si>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</si>
  <si>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</si>
  <si>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</si>
  <si>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</si>
  <si>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</si>
  <si>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</si>
  <si>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</si>
  <si>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</si>
  <si>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</si>
  <si>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</si>
  <si>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</si>
  <si>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</si>
  <si>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</si>
  <si>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</si>
  <si>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</si>
  <si>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</si>
  <si>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</si>
  <si>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</si>
  <si>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</si>
  <si>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</si>
  <si>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</si>
  <si>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</si>
  <si>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</si>
  <si>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</si>
  <si>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</si>
  <si>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</si>
  <si>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</si>
  <si>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</si>
  <si>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</si>
  <si>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</si>
  <si>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</si>
  <si>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</si>
  <si>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</si>
  <si>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</si>
  <si>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</si>
  <si>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</si>
  <si>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</si>
  <si>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</si>
  <si>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</si>
  <si>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</si>
  <si>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</si>
  <si>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</si>
  <si>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</si>
  <si>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</si>
  <si>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</si>
  <si>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</si>
  <si>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</si>
  <si>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</si>
  <si>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</si>
  <si>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</si>
  <si>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</si>
  <si>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</si>
  <si>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</si>
  <si>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</si>
  <si>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</si>
  <si>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</si>
  <si>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</si>
  <si>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</si>
  <si>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</si>
  <si>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</si>
  <si>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</si>
  <si>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</si>
  <si>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</si>
  <si>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</si>
  <si>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</si>
  <si>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</si>
  <si>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</si>
  <si>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</si>
  <si>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</si>
  <si>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</si>
  <si>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</si>
  <si>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</si>
  <si>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</si>
  <si>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</si>
  <si>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</si>
  <si>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</si>
  <si>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</si>
  <si>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</si>
  <si>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</si>
  <si>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</si>
  <si>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</si>
  <si>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</si>
  <si>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</si>
  <si>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</si>
  <si>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</si>
  <si>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</si>
  <si>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</si>
  <si>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</si>
  <si>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</si>
  <si>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</si>
  <si>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</si>
  <si>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</si>
  <si>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</si>
  <si>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</si>
  <si>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</si>
  <si>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</si>
  <si>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</si>
  <si>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</si>
  <si>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</si>
  <si>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</si>
  <si>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</si>
  <si>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</si>
  <si>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</si>
  <si>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</si>
  <si>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</si>
  <si>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</si>
  <si>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</si>
  <si>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</si>
  <si>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</si>
  <si>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</si>
  <si>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</si>
  <si>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</si>
  <si>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</si>
  <si>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</si>
  <si>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</si>
  <si>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</si>
  <si>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</si>
  <si>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</si>
  <si>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</si>
  <si>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</si>
  <si>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</si>
  <si>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</si>
  <si>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</si>
  <si>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</si>
  <si>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</si>
  <si>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</si>
  <si>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</si>
  <si>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</si>
  <si>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</si>
  <si>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</si>
  <si>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</si>
  <si>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</si>
  <si>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</si>
  <si>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</si>
  <si>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</si>
  <si>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</si>
  <si>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</si>
  <si>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</si>
  <si>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</si>
  <si>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</si>
  <si>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</si>
  <si>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</si>
  <si>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</si>
  <si>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</si>
  <si>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</si>
  <si>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</si>
  <si>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</si>
  <si>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</si>
  <si>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</si>
  <si>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</si>
  <si>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</si>
  <si>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</si>
  <si>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</si>
  <si>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</si>
  <si>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</si>
  <si>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</si>
  <si>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</si>
  <si>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</si>
  <si>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</si>
  <si>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</si>
  <si>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</si>
  <si>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</si>
  <si>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</si>
  <si>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</si>
  <si>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</si>
  <si>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</si>
  <si>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</si>
  <si>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</si>
  <si>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</si>
  <si>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</si>
  <si>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</si>
  <si>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</si>
  <si>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</si>
  <si>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</si>
  <si>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</si>
  <si>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</si>
  <si>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</si>
  <si>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</si>
  <si>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</si>
  <si>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</si>
  <si>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</si>
  <si>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</si>
  <si>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</si>
  <si>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</si>
  <si>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</si>
  <si>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</si>
  <si>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</si>
  <si>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</si>
  <si>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</si>
  <si>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</si>
  <si>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</si>
  <si>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</si>
  <si>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</si>
  <si>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</si>
  <si>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</si>
  <si>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</si>
  <si>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</si>
  <si>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</si>
  <si>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</si>
  <si>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</si>
  <si>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</si>
  <si>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</si>
  <si>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</si>
  <si>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</si>
  <si>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</si>
  <si>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</si>
  <si>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</si>
  <si>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</si>
  <si>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</si>
  <si>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</si>
  <si>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</si>
  <si>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</si>
  <si>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</si>
  <si>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</si>
  <si>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</si>
  <si>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</si>
  <si>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</si>
  <si>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</si>
  <si>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</si>
  <si>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</si>
  <si>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</si>
  <si>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</si>
  <si>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</si>
  <si>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</si>
  <si>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</si>
  <si>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</si>
  <si>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</si>
  <si>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</si>
  <si>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</si>
  <si>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</si>
  <si>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</si>
  <si>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</si>
  <si>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</si>
  <si>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</si>
  <si>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</si>
  <si>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</si>
  <si>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</si>
  <si>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</si>
  <si>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</si>
  <si>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</si>
  <si>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</si>
  <si>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</si>
  <si>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</si>
  <si>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</si>
  <si>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</si>
  <si>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</si>
  <si>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</si>
  <si>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</si>
  <si>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</si>
  <si>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</si>
  <si>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</si>
  <si>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</si>
  <si>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</si>
  <si>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</si>
  <si>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</si>
  <si>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</si>
  <si>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</si>
  <si>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</si>
  <si>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</si>
  <si>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</si>
  <si>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</si>
  <si>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</si>
  <si>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</si>
  <si>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</si>
  <si>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</si>
  <si>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</si>
  <si>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</si>
  <si>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</si>
  <si>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</si>
  <si>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</si>
  <si>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</si>
  <si>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</si>
  <si>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</si>
  <si>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</si>
  <si>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</si>
  <si>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</si>
  <si>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</si>
  <si>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</si>
  <si>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</si>
  <si>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</si>
  <si>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</si>
  <si>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</si>
  <si>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</si>
  <si>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</si>
  <si>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</si>
  <si>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</si>
  <si>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</si>
  <si>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</si>
  <si>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</si>
  <si>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</si>
  <si>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</si>
  <si>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</si>
  <si>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</si>
  <si>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</si>
  <si>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</si>
  <si>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</si>
  <si>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</si>
  <si>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</si>
  <si>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</si>
  <si>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</si>
  <si>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</si>
  <si>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</si>
  <si>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</si>
  <si>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</si>
  <si>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</si>
  <si>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</si>
  <si>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</si>
  <si>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</si>
  <si>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</si>
  <si>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</si>
  <si>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</si>
  <si>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</si>
  <si>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</si>
  <si>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</si>
  <si>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</si>
  <si>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</si>
  <si>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</si>
  <si>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</si>
  <si>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</si>
  <si>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</si>
  <si>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</si>
  <si>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</si>
  <si>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</si>
  <si>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</si>
  <si>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</si>
  <si>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</si>
  <si>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</si>
  <si>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</si>
  <si>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</si>
  <si>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</si>
  <si>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</si>
  <si>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</si>
  <si>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</si>
  <si>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</si>
  <si>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</si>
  <si>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</si>
  <si>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</si>
  <si>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</si>
  <si>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</si>
  <si>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</si>
  <si>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</si>
  <si>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</si>
  <si>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</si>
  <si>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</si>
  <si>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</si>
  <si>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</si>
  <si>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</si>
  <si>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</si>
  <si>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</si>
  <si>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</si>
  <si>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</si>
  <si>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</si>
  <si>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</si>
  <si>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</si>
  <si>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</si>
  <si>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</si>
  <si>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</si>
  <si>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</si>
  <si>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</si>
  <si>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</si>
  <si>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</si>
  <si>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</si>
  <si>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</si>
  <si>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</si>
  <si>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</si>
  <si>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</si>
  <si>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</si>
  <si>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</si>
  <si>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</si>
  <si>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</si>
  <si>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</si>
  <si>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</si>
  <si>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</si>
  <si>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</si>
  <si>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</si>
  <si>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</si>
  <si>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</si>
  <si>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</si>
  <si>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</si>
  <si>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</si>
  <si>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</si>
  <si>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</si>
  <si>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</si>
  <si>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</si>
  <si>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</si>
  <si>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</si>
  <si>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</si>
  <si>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</si>
  <si>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</si>
  <si>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</si>
  <si>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</si>
  <si>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</si>
  <si>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</si>
  <si>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</si>
  <si>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</si>
  <si>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</si>
  <si>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</si>
  <si>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</si>
  <si>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</si>
  <si>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</si>
  <si>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</si>
  <si>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</si>
  <si>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</si>
  <si>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</si>
  <si>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</si>
  <si>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</si>
  <si>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</si>
  <si>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</si>
  <si>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</si>
  <si>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</si>
  <si>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</si>
  <si>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</si>
  <si>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</si>
  <si>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</si>
  <si>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</si>
  <si>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</si>
  <si>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</si>
  <si>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</si>
  <si>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</si>
  <si>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</si>
  <si>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</si>
  <si>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</si>
  <si>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</si>
  <si>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</si>
  <si>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</si>
  <si>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</si>
  <si>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</si>
  <si>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</si>
  <si>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</si>
  <si>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</si>
  <si>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</si>
  <si>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</si>
  <si>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</si>
  <si>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</si>
  <si>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</si>
  <si>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</si>
  <si>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</si>
  <si>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</si>
  <si>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</si>
  <si>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</si>
  <si>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</si>
  <si>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</si>
  <si>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</si>
  <si>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</si>
  <si>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</si>
  <si>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</si>
  <si>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</si>
  <si>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</si>
  <si>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</si>
  <si>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</si>
  <si>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</si>
  <si>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</si>
  <si>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</si>
  <si>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</si>
  <si>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</si>
  <si>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</si>
  <si>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</si>
  <si>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</si>
  <si>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</si>
  <si>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</si>
  <si>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</si>
  <si>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</si>
  <si>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</si>
  <si>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</si>
  <si>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</si>
  <si>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</si>
  <si>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</si>
  <si>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</si>
  <si>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</si>
  <si>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</si>
  <si>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</si>
  <si>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</si>
  <si>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</si>
  <si>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</si>
  <si>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</si>
  <si>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</si>
  <si>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</si>
  <si>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</si>
  <si>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</si>
  <si>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</si>
  <si>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</si>
  <si>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</si>
  <si>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</si>
  <si>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</si>
  <si>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</si>
  <si>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</si>
  <si>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</si>
  <si>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</si>
  <si>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</si>
  <si>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</si>
  <si>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</si>
  <si>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</si>
  <si>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</si>
  <si>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</si>
  <si>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</si>
  <si>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</si>
  <si>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</si>
  <si>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</si>
  <si>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</si>
  <si>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</si>
  <si>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</si>
  <si>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</si>
  <si>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</si>
  <si>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</si>
  <si>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</si>
  <si>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</si>
  <si>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</si>
  <si>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</si>
  <si>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</si>
  <si>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</si>
  <si>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</si>
  <si>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</si>
  <si>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</si>
  <si>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</si>
  <si>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</si>
  <si>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</si>
  <si>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</si>
  <si>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</si>
  <si>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</si>
  <si>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</si>
  <si>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</si>
  <si>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</si>
  <si>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</si>
  <si>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</si>
  <si>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</si>
  <si>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</si>
  <si>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</si>
  <si>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</si>
  <si>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</si>
  <si>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</si>
  <si>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</si>
  <si>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</si>
  <si>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</si>
  <si>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</si>
  <si>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</si>
  <si>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</si>
  <si>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</si>
  <si>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</si>
  <si>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</si>
  <si>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</si>
  <si>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</si>
  <si>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</si>
  <si>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</si>
  <si>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</si>
  <si>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</si>
  <si>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</si>
  <si>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</si>
  <si>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</si>
  <si>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</si>
  <si>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</si>
  <si>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</si>
  <si>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</si>
  <si>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</si>
  <si>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</si>
  <si>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</si>
  <si>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</si>
  <si>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</si>
  <si>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</si>
  <si>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</si>
  <si>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</si>
  <si>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</si>
  <si>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</si>
  <si>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</si>
  <si>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</si>
  <si>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</si>
  <si>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</si>
  <si>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</si>
  <si>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</si>
  <si>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</si>
  <si>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</si>
  <si>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</si>
  <si>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</si>
  <si>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</si>
  <si>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</si>
  <si>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</si>
  <si>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</si>
  <si>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</si>
  <si>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</si>
  <si>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</si>
  <si>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</si>
  <si>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</si>
  <si>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</si>
  <si>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</si>
  <si>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</si>
  <si>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</si>
  <si>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</si>
  <si>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</si>
  <si>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</si>
  <si>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</si>
  <si>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</si>
  <si>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</si>
  <si>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</si>
  <si>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</si>
  <si>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</si>
  <si>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</si>
  <si>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</si>
  <si>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</si>
  <si>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</si>
  <si>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</si>
  <si>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</si>
  <si>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</si>
  <si>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</si>
  <si>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</si>
  <si>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</si>
  <si>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</si>
  <si>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</si>
  <si>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</si>
  <si>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</si>
  <si>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</si>
  <si>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</si>
  <si>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</si>
  <si>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</si>
  <si>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</si>
  <si>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</si>
  <si>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</si>
  <si>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</si>
  <si>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</si>
  <si>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</si>
  <si>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</si>
  <si>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</si>
  <si>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</si>
  <si>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</si>
  <si>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</si>
  <si>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</si>
  <si>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</si>
  <si>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</si>
  <si>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</si>
  <si>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</si>
  <si>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</si>
  <si>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</si>
  <si>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</si>
  <si>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</si>
  <si>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</si>
  <si>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</si>
  <si>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</si>
  <si>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</si>
  <si>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</si>
  <si>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</si>
  <si>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</si>
  <si>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</si>
  <si>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</si>
  <si>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</si>
  <si>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</si>
  <si>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</si>
  <si>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</si>
  <si>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</si>
  <si>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</si>
  <si>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</si>
  <si>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</si>
  <si>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</si>
  <si>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</si>
  <si>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</si>
  <si>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</si>
  <si>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</si>
  <si>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</si>
  <si>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</si>
  <si>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</si>
  <si>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</si>
  <si>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</si>
  <si>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</si>
  <si>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</si>
  <si>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</si>
  <si>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</si>
  <si>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</si>
  <si>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</si>
  <si>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</si>
  <si>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</si>
  <si>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</si>
  <si>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</si>
  <si>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</si>
  <si>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</si>
  <si>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</si>
  <si>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</si>
  <si>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</si>
  <si>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</si>
  <si>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</si>
  <si>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</si>
  <si>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</si>
  <si>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</si>
  <si>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</si>
  <si>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</si>
  <si>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</si>
  <si>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</si>
  <si>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</si>
  <si>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</si>
  <si>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</si>
  <si>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</si>
  <si>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</si>
  <si>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</si>
  <si>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</si>
  <si>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</si>
  <si>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</si>
  <si>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</si>
  <si>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</si>
  <si>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</si>
  <si>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</si>
  <si>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</si>
  <si>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</si>
  <si>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</si>
  <si>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</si>
  <si>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</si>
  <si>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</si>
  <si>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</si>
  <si>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</si>
  <si>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</si>
  <si>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</si>
  <si>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</si>
  <si>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</si>
  <si>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</si>
  <si>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</si>
  <si>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</si>
  <si>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</si>
  <si>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</si>
  <si>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</si>
  <si>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</si>
  <si>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</si>
  <si>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</si>
  <si>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</si>
  <si>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</si>
  <si>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</si>
  <si>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</si>
  <si>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</si>
  <si>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</si>
  <si>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</si>
  <si>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</si>
  <si>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</si>
  <si>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</si>
  <si>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</si>
  <si>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</si>
  <si>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</si>
  <si>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</si>
  <si>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</si>
  <si>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</si>
  <si>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</si>
  <si>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</si>
  <si>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</si>
  <si>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</si>
  <si>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</si>
  <si>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</si>
  <si>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</si>
  <si>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</si>
  <si>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</si>
  <si>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</si>
  <si>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</si>
  <si>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</si>
  <si>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</si>
  <si>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</si>
  <si>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</si>
  <si>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</si>
  <si>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</si>
  <si>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</si>
  <si>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</si>
  <si>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</si>
  <si>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</si>
  <si>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</si>
  <si>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</si>
  <si>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</si>
  <si>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</si>
  <si>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</si>
  <si>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</si>
  <si>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</si>
  <si>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</si>
  <si>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</si>
  <si>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</si>
  <si>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</si>
  <si>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</si>
  <si>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</si>
  <si>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</si>
  <si>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</si>
  <si>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</si>
  <si>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</si>
  <si>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</si>
  <si>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</si>
  <si>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</si>
  <si>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</si>
  <si>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</si>
  <si>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</si>
  <si>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</si>
  <si>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</si>
  <si>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</si>
  <si>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</si>
  <si>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</si>
  <si>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</si>
  <si>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</si>
  <si>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</si>
  <si>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</si>
  <si>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</si>
  <si>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</si>
  <si>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</si>
  <si>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</si>
  <si>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</si>
  <si>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</si>
  <si>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</si>
  <si>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</si>
  <si>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</si>
  <si>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</si>
  <si>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</si>
  <si>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</si>
  <si>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</si>
  <si>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</si>
  <si>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</si>
  <si>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</si>
  <si>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</si>
  <si>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</si>
  <si>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</si>
  <si>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</si>
  <si>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</si>
  <si>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</si>
  <si>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</si>
  <si>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</si>
  <si>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</si>
  <si>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</si>
  <si>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</si>
  <si>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</si>
  <si>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</si>
  <si>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</si>
  <si>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</si>
  <si>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</si>
  <si>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</si>
  <si>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</si>
  <si>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</si>
  <si>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</si>
  <si>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</si>
  <si>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</si>
  <si>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</si>
  <si>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</si>
  <si>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</si>
  <si>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</si>
  <si>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</si>
  <si>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</si>
  <si>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</si>
  <si>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</si>
  <si>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</si>
  <si>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</si>
  <si>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</si>
  <si>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</si>
  <si>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</si>
  <si>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</si>
  <si>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</si>
  <si>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</si>
  <si>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</si>
  <si>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</si>
  <si>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</si>
  <si>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</si>
  <si>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</si>
  <si>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</si>
  <si>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</si>
  <si>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</si>
  <si>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</si>
  <si>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</si>
  <si>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</si>
  <si>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</si>
  <si>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</si>
  <si>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</si>
  <si>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</si>
  <si>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</si>
  <si>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</si>
  <si>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</si>
  <si>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</si>
  <si>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</si>
  <si>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</si>
  <si>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</si>
  <si>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</si>
  <si>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</si>
  <si>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</si>
  <si>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</si>
  <si>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</si>
  <si>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</si>
  <si>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</si>
  <si>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</si>
  <si>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</si>
  <si>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</si>
  <si>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</si>
  <si>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</si>
  <si>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</si>
  <si>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</si>
  <si>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</si>
  <si>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</si>
  <si>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</si>
  <si>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</si>
  <si>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</si>
  <si>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</si>
  <si>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</si>
  <si>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</si>
  <si>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</si>
  <si>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</si>
  <si>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</si>
  <si>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</si>
  <si>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</si>
  <si>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</si>
  <si>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</si>
  <si>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</si>
  <si>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</si>
  <si>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</si>
  <si>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</si>
  <si>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</si>
  <si>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</si>
  <si>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</si>
  <si>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</si>
  <si>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</si>
  <si>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</si>
  <si>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</si>
  <si>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</si>
  <si>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</si>
  <si>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</si>
  <si>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</si>
  <si>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</si>
  <si>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</si>
  <si>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</si>
  <si>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</si>
  <si>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</si>
  <si>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</si>
  <si>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</si>
  <si>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</si>
  <si>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</si>
  <si>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</si>
  <si>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</si>
  <si>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</si>
  <si>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</si>
  <si>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</si>
  <si>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</si>
  <si>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</si>
  <si>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</si>
  <si>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</si>
  <si>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</si>
  <si>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</si>
  <si>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</si>
  <si>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</si>
  <si>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</si>
  <si>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</si>
  <si>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</si>
  <si>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</si>
  <si>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</si>
  <si>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</si>
  <si>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</si>
  <si>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</si>
  <si>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</si>
  <si>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</si>
  <si>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</si>
  <si>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</si>
  <si>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</si>
  <si>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</si>
  <si>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</si>
  <si>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</si>
  <si>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</si>
  <si>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</si>
  <si>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</si>
  <si>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</si>
  <si>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</si>
  <si>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</si>
  <si>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</si>
  <si>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</si>
  <si>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</si>
  <si>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</si>
  <si>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</si>
  <si>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</si>
  <si>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</si>
  <si>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</si>
  <si>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</si>
  <si>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</si>
  <si>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</si>
  <si>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</si>
  <si>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</si>
  <si>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</si>
  <si>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</si>
  <si>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</si>
  <si>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</si>
  <si>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</si>
  <si>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</si>
  <si>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</si>
  <si>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</si>
  <si>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</si>
  <si>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</si>
  <si>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</si>
  <si>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</si>
  <si>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</si>
  <si>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</si>
  <si>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</si>
  <si>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</si>
  <si>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</si>
  <si>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</si>
  <si>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</si>
  <si>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</si>
  <si>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</si>
  <si>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</si>
  <si>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</si>
  <si>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</si>
  <si>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</si>
  <si>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</si>
  <si>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</si>
  <si>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</si>
  <si>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</si>
  <si>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</si>
  <si>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</si>
  <si>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</si>
  <si>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</si>
  <si>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</si>
  <si>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</si>
  <si>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</si>
  <si>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</si>
  <si>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</si>
  <si>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</si>
  <si>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</si>
  <si>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</si>
  <si>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</si>
  <si>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</si>
  <si>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</si>
  <si>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</si>
  <si>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</si>
  <si>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</si>
  <si>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</si>
  <si>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</si>
  <si>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</si>
  <si>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</si>
  <si>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</si>
  <si>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</si>
  <si>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</si>
  <si>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</si>
  <si>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</si>
  <si>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</si>
  <si>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</si>
  <si>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</si>
  <si>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</si>
  <si>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</si>
  <si>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</si>
  <si>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</si>
  <si>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</si>
  <si>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</si>
  <si>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</si>
  <si>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</si>
  <si>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</si>
  <si>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</si>
  <si>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</si>
  <si>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</si>
  <si>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</si>
  <si>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</si>
  <si>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</si>
  <si>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</si>
  <si>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</si>
  <si>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</si>
  <si>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</si>
  <si>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</si>
  <si>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</si>
  <si>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</si>
  <si>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</si>
  <si>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</si>
  <si>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</si>
  <si>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</si>
  <si>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</si>
  <si>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</si>
  <si>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</si>
  <si>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</si>
  <si>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</si>
  <si>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</si>
  <si>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</si>
  <si>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</si>
  <si>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</si>
  <si>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</si>
  <si>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</si>
  <si>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</si>
  <si>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</si>
  <si>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</si>
  <si>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</si>
  <si>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</si>
  <si>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</si>
  <si>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</si>
  <si>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</si>
  <si>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</si>
  <si>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</si>
  <si>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</si>
  <si>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</si>
  <si>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</si>
  <si>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</si>
  <si>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</si>
  <si>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</si>
  <si>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</si>
  <si>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</si>
  <si>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</si>
  <si>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</si>
  <si>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</si>
  <si>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</si>
  <si>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</si>
  <si>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</si>
  <si>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</si>
  <si>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</si>
  <si>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</si>
  <si>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</si>
  <si>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</si>
  <si>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</si>
  <si>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</si>
  <si>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</si>
  <si>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</si>
  <si>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</si>
  <si>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</si>
  <si>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</si>
  <si>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</si>
  <si>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</si>
  <si>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</si>
  <si>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</si>
  <si>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</si>
  <si>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</si>
  <si>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</si>
  <si>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</si>
  <si>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</si>
  <si>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</si>
  <si>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</si>
  <si>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</si>
  <si>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</si>
  <si>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</si>
  <si>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</si>
  <si>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</si>
  <si>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</si>
  <si>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</si>
  <si>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</si>
  <si>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</si>
  <si>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</si>
  <si>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</si>
  <si>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</si>
  <si>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</si>
  <si>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PCM-20251123-00000548</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</si>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</sst>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7" totalsRowShown="0" headerRowDxfId="157" dataDxfId="156" headerRowBorderDxfId="154" tableBorderDxfId="155" totalsRowBorderDxfId="153">
  <autoFilter ref="A1:CJ1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11" sqref="D11"/>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321.41215405092225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5.5024421293637715E-2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45984.360579976848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45984.360579976848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45984.360579976848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45984.360579976848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45984.360579976848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45984.360579976848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45984.360579976848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45984.360579976848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45984.360579976848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45984.360579976848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45984.360579976848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45984.360579976848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45984.360579976848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45984.360579976848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45984.360579976848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45984.360579976848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45984.360579976848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45984.360579976848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45984.360579976848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45984.360579976848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45984.360579976848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45984.360579976848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45984.360579976848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45984.360579976848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45984.360579976848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45984.360579976848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45984.360579976848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45984.360579976848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45984.360579976848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45984.360579976848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45984.360579976848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45984.360579976848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DEFDF84-69D6-4F12-89EE-1CB8B97156A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7"/>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159.36074201388692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4</v>
      </c>
      <c r="D4" s="18" t="s">
        <v>26116</v>
      </c>
      <c r="E4" s="102" t="s">
        <v>39102</v>
      </c>
      <c r="F4" s="103">
        <v>45984.353472222225</v>
      </c>
      <c r="G4" s="104">
        <f ca="1">IFERROR(NOW()-F4,"-")</f>
        <v>7.1077546235756017E-3</v>
      </c>
      <c r="H4" s="103">
        <v>45984.346898148149</v>
      </c>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45984.360579976848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45984.360579976848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45984.360579976848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45984.360579976848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45984.360579976848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45984.360579976848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45984.360579976848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45984.360579976848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45984.360579976848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45984.360579976848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45984.360579976848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45984.360579976848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45984.360579976848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45984.360579976848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45984.360579976848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45984.360579976848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45984.360579976848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45984.360579976848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45984.360579976848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45984.360579976848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45984.360579976848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45984.360579976848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45984.360579976848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45984.360579976848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45984.360579976848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45984.360579976848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45984.360579976848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45984.360579976848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45984.360579976848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45984.360579976848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45984.360579976848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45984.360579976848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45984.360579976848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45984.360579976848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45984.360579976848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45984.360579976848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45984.360579976848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45984.360579976848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45984.360579976848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45984.360579976848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45984.360579976848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45984.360579976848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45984.360579976848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45984.360579976848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45984.360579976848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45984.360579976848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45984.360579976848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45984.360579976848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45984.360579976848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45984.360579976848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45984.360579976848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45984.360579976848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45984.360579976848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45984.360579976848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45984.360579976848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45984.360579976848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45984.360579976848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45984.360579976848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45984.360579976848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45984.360579976848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45984.360579976848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45984.360579976848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45984.360579976848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45984.360579976848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45984.360579976848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45984.360579976848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45984.360579976848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45984.360579976848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45984.360579976848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45984.360579976848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45984.360579976848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45984.360579976848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45984.360579976848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45984.360579976848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45984.360579976848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45984.360579976848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45984.360579976848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45984.360579976848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45984.360579976848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45984.360579976848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45984.360579976848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45984.360579976848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45984.360579976848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45984.360579976848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45984.360579976848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45984.360579976848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45984.360579976848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45984.360579976848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45984.360579976848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45984.360579976848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45984.360579976848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45984.360579976848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45984.360579976848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45984.360579976848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45984.360579976848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45984.360579976848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45984.360579976848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45984.360579976848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45984.360579976848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45984.360579976848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45984.360579976848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45984.360579976848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45984.360579976848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45984.360579976848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45984.360579976848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45984.360579976848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45984.360579976848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45984.360579976848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45984.360579976848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45984.360579976848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45984.360579976848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45984.360579976848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45984.360579976848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45984.360579976848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45984.360579976848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45984.360579976848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45984.360579976848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45984.360579976848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45984.360579976848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45984.360579976848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45984.360579976848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45984.360579976848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45984.360579976848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45984.360579976848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45984.360579976848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45984.360579976848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45984.360579976848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45984.360579976848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45984.360579976848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45984.360579976848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45984.360579976848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45984.360579976848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45984.360579976848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45984.360579976848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45984.360579976848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45984.360579976848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45984.360579976848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45984.360579976848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45984.360579976848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45984.360579976848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45984.360579976848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45984.360579976848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45984.360579976848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45984.360579976848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45984.360579976848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45984.360579976848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45984.360579976848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45984.360579976848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45984.360579976848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45984.360579976848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45984.360579976848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45984.360579976848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45984.360579976848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sheetData>
  <dataValidations count="2">
    <dataValidation allowBlank="1" showInputMessage="1" showErrorMessage="1" sqref="E1" xr:uid="{4D935161-CDD3-4592-B877-3FB59C99E142}"/>
    <dataValidation type="list" allowBlank="1" showInputMessage="1" showErrorMessage="1" sqref="E3:E1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45984.360579976848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45984.360579976848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45984.360579976848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45984.360579976848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45984.360579976848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45984.360579976848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45984.360579976848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45984.360579976848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45984.360579976848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45984.360579976848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45984.360579976848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45984.360579976848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45984.360579976848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45984.360579976848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45984.360579976848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45984.360579976848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45984.360579976848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45984.360579976848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45984.360579976848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45984.360579976848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45984.360579976848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45984.360579976848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45984.360579976848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45984.360579976848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45984.360579976848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45984.360579976848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45984.360579976848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45984.360579976848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45984.360579976848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45984.360579976848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45984.360579976848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45984.360579976848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45984.360579976848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45984.360579976848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45984.360579976848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45984.360579976848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45984.360579976848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45984.360579976848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45984.360579976848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45984.360579976848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45984.360579976848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45984.360579976848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45984.360579976848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45984.360579976848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45984.360579976848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45984.360579976848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45984.360579976848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45984.360579976848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45984.360579976848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45984.360579976848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45984.360579976848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45984.360579976848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45984.360579976848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45984.360579976848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45984.360579976848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45984.360579976848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45984.360579976848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45984.360579976848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45984.360579976848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45984.360579976848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45984.360579976848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45984.360579976848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45984.360579976848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45984.360579976848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45984.360579976848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45984.360579976848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45984.360579976848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45984.360579976848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45984.360579976848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45984.360579976848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45984.360579976848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45984.360579976848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45984.360579976848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45984.360579976848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45984.360579976848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45984.360579976848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45984.360579976848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45984.360579976848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45984.360579976848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45984.360579976848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45984.360579976848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45984.360579976848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45984.360579976848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45984.360579976848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45984.360579976848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45984.360579976848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45984.360579976848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45984.360579976848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45984.360579976848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45984.360579976848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45984.360579976848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45984.360579976848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45984.360579976848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45984.360579976848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45984.360579976848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45984.360579976848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45984.360579976848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45984.360579976848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45984.360579976848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45984.360579976848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45984.360579976848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45984.360579976848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45984.360579976848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45984.360579976848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45984.360579976848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45984.360579976848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45984.360579976848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45984.360579976848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45984.360579976848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45984.360579976848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45984.360579976848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45984.360579976848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45984.360579976848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45984.360579976848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45984.360579976848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45984.360579976848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45984.360579976848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45984.360579976848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45984.360579976848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45984.360579976848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45984.360579976848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45984.360579976848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45984.360579976848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45984.360579976848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45984.360579976848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45984.360579976848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45984.360579976848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45984.360579976848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45984.360579976848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45984.360579976848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45984.360579976848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45984.360579976848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45984.360579976848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45984.360579976848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45984.360579976848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45984.360579976848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45984.360579976848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45984.360579976848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45984.360579976848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45984.360579976848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45984.360579976848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45984.360579976848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45984.360579976848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45984.360579976848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45984.360579976848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45984.360579976848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45984.360579976848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45984.360579976848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45984.360579976848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45984.360579976848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45984.360579976848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45984.360579976848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45984.360579976848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45984.360579976848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45984.360579976848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45984.360579976848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45984.360579976848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45984.360579976848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45984.360579976848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45984.360579976848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45984.360579976848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45984.360579976848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45984.360579976848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45984.360579976848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45984.360579976848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45984.360579976848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45984.360579976848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45984.360579976848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45984.360579976848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45984.360579976848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45984.360579976848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45984.360579976848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45984.360579976848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45984.360579976848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45984.360579976848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45984.360579976848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45984.360579976848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45984.360579976848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45984.360579976848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45984.360579976848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45984.360579976848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45984.360579976848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45984.360579976848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45984.360579976848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45984.360579976848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45984.360579976848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45984.360579976848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45984.360579976848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45984.360579976848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45984.360579976848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45984.360579976848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45984.360579976848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45984.360579976848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45984.360579976848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45984.360579976848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45984.360579976848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45984.360579976848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45984.360579976848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45984.360579976848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45984.360579976848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45984.360579976848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45984.360579976848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45984.360579976848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45984.360579976848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45984.360579976848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45984.360579976848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45984.360579976848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45984.360579976848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45984.360579976848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45984.360579976848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45984.360579976848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45984.360579976848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45984.360579976848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45984.360579976848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45984.360579976848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45984.360579976848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45984.360579976848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45984.360579976848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45984.360579976848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45984.360579976848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45984.360579976848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45984.360579976848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45984.360579976848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45984.360579976848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45984.360579976848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45984.360579976848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45984.360579976848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45984.360579976848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45984.360579976848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45984.360579976848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45984.360579976848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45984.360579976848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45984.360579976848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45984.360579976848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45984.360579976848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45984.360579976848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45984.360579976848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45984.360579976848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45984.360579976848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45984.360579976848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45984.360579976848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45984.360579976848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45984.360579976848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45984.360579976848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45984.360579976848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45984.360579976848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45984.360579976848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45984.360579976848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45984.360579976848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45984.360579976848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45984.360579976848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45984.360579976848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45984.360579976848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45984.360579976848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45984.360579976848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45984.360579976848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45984.360579976848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45984.360579976848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45984.360579976848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45984.360579976848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45984.360579976848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45984.360579976848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45984.360579976848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45984.360579976848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45984.360579976848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45984.360579976848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45984.360579976848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45984.360579976848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45984.360579976848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45984.360579976848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45984.360579976848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45984.360579976848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45984.360579976848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45984.360579976848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45984.360579976848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45984.360579976848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45984.360579976848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45984.360579976848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45984.360579976848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45984.360579976848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45984.360579976848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45984.360579976848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45984.360579976848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45984.360579976848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45984.360579976848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45984.360579976848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45984.360579976848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45984.360579976848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45984.360579976848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45984.360579976848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45984.360579976848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45984.360579976848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45984.360579976848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45984.360579976848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45984.360579976848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45984.360579976848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45984.360579976848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45984.360579976848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45984.360579976848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45984.360579976848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45984.360579976848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45984.360579976848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45984.360579976848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45984.360579976848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45984.360579976848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45984.360579976848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45984.360579976848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45984.360579976848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45984.360579976848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45984.360579976848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45984.360579976848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45984.360579976848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45984.360579976848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45984.360579976848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45984.360579976848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45984.360579976848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45984.360579976848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45984.360579976848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45984.360579976848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45984.360579976848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45984.360579976848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45984.360579976848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45984.360579976848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45984.360579976848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45984.360579976848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45984.360579976848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45984.360579976848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45984.360579976848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45984.360579976848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45984.360579976848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45984.360579976848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45984.360579976848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45984.360579976848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45984.360579976848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45984.360579976848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45984.360579976848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45984.360579976848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45984.360579976848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45984.360579976848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45984.360579976848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45984.360579976848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45984.360579976848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45984.360579976848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45984.360579976848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45984.360579976848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45984.360579976848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45984.360579976848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45984.360579976848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45984.360579976848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45984.360579976848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45984.360579976848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45984.360579976848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45984.360579976848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45984.360579976848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45984.360579976848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45984.360579976848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45984.360579976848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45984.360579976848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45984.360579976848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45984.360579976848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45984.360579976848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45984.360579976848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45984.360579976848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45984.360579976848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45984.360579976848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45984.360579976848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45984.360579976848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45984.360579976848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45984.360579976848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45984.360579976848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45984.360579976848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45984.360579976848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45984.360579976848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45984.360579976848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45984.360579976848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45984.360579976848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45984.360579976848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45984.360579976848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45984.360579976848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45984.360579976848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45984.360579976848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45984.360579976848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45984.360579976848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45984.360579976848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45984.360579976848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45984.360579976848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45984.360579976848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45984.360579976848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45984.360579976848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45984.360579976848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45984.360579976848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45984.360579976848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45984.360579976848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45984.360579976848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45984.360579976848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45984.360579976848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45984.360579976848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45984.360579976848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45984.360579976848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45984.360579976848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45984.360579976848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45984.360579976848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45984.360579976848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45984.360579976848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45984.360579976848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45984.360579976848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45984.360579976848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45984.360579976848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45984.360579976848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45984.360579976848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45984.360579976848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45984.360579976848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45984.360579976848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45984.360579976848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45984.360579976848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45984.360579976848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45984.360579976848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45984.360579976848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45984.360579976848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45984.360579976848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45984.360579976848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45984.360579976848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45984.360579976848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45984.360579976848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45984.360579976848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45984.360579976848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45984.360579976848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45984.360579976848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45984.360579976848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45984.360579976848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45984.360579976848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45984.360579976848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45984.360579976848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45984.360579976848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45984.360579976848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45984.360579976848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45984.360579976848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45984.360579976848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45984.360579976848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45984.360579976848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45984.360579976848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45984.360579976848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45984.360579976848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45984.360579976848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45984.360579976848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45984.360579976848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45984.360579976848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45984.360579976848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45984.360579976848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45984.360579976848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45984.360579976848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45984.360579976848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45984.360579976848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45984.360579976848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45984.360579976848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45984.360579976848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45984.360579976848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45984.360579976848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45984.360579976848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45984.360579976848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45984.360579976848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45984.360579976848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45984.360579976848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45984.360579976848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45984.360579976848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45984.360579976848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45984.360579976848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45984.360579976848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45984.360579976848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45984.360579976848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45984.360579976848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45984.360579976848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45984.360579976848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45984.360579976848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45984.360579976848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45984.360579976848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45984.360579976848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45984.360579976848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45984.360579976848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45984.360579976848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45984.360579976848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45984.360579976848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45984.360579976848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45984.360579976848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45984.360579976848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45984.360579976848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45984.360579976848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45984.360579976848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45984.360579976848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45984.360579976848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45984.360579976848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45984.360579976848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45984.360579976848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45984.360579976848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45984.360579976848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45984.360579976848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45984.360579976848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45984.360579976848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45984.360579976848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45984.360579976848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45984.360579976848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45984.360579976848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45984.360579976848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45984.360579976848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45984.360579976848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45984.360579976848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45984.360579976848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45984.360579976848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45984.360579976848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45984.360579976848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45984.360579976848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45984.360579976848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45984.360579976848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45984.360579976848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45984.360579976848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45984.360579976848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45984.360579976848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45984.360579976848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45984.360579976848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45984.360579976848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45984.360579976848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45984.360579976848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45984.360579976848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45984.360579976848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45984.360579976848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45984.360579976848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45984.360579976848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45984.360579976848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45984.360579976848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45984.360579976848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45984.360579976848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45984.360579976848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45984.360579976848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45984.360579976848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45984.360579976848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45984.360579976848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45984.360579976848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45984.360579976848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45984.360579976848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45984.360579976848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45984.360579976848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45984.360579976848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45984.360579976848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45984.360579976848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45984.360579976848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45984.360579976848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45984.360579976848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45984.360579976848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45984.360579976848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45984.360579976848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45984.360579976848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45984.360579976848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45984.360579976848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45984.360579976848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45984.360579976848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45984.360579976848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45984.360579976848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45984.360579976848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45984.360579976848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45984.360579976848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45984.360579976848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45984.360579976848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45984.360579976848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45984.360579976848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45984.360579976848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45984.360579976848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45984.360579976848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45984.360579976848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45984.360579976848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45984.360579976848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45984.360579976848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45984.360579976848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45984.360579976848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45984.360579976848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45984.360579976848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45984.360579976848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45984.360579976848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45984.360579976848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45984.360579976848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45984.360579976848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45984.360579976848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45984.360579976848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45984.360579976848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45984.360579976848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45984.360579976848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45984.360579976848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45984.360579976848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45984.360579976848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45984.360579976848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45984.360579976848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45984.360579976848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45984.360579976848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45984.360579976848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45984.360579976848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45984.360579976848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45984.360579976848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45984.360579976848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45984.360579976848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45984.360579976848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45984.360579976848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45984.360579976848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45984.360579976848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45984.360579976848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45984.360579976848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45984.360579976848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45984.360579976848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45984.360579976848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45984.360579976848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45984.360579976848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45984.360579976848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45984.360579976848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45984.360579976848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45984.360579976848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45984.360579976848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45984.360579976848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45984.360579976848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45984.360579976848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45984.360579976848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45984.360579976848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45984.360579976848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45984.360579976848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45984.360579976848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45984.360579976848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45984.360579976848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45984.360579976848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45984.360579976848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45984.360579976848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45984.360579976848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45984.360579976848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45984.360579976848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45984.360579976848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45984.360579976848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45984.360579976848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45984.360579976848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45984.360579976848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45984.360579976848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45984.360579976848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45984.360579976848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45984.360579976848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45984.360579976848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45984.360579976848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45984.360579976848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45984.360579976848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45984.360579976848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45984.360579976848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45984.360579976848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45984.360579976848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45984.360579976848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45984.360579976848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45984.360579976848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45984.360579976848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45984.360579976848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45984.360579976848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45984.360579976848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45984.360579976848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45984.360579976848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45984.360579976848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45984.360579976848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45984.360579976848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45984.360579976848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45984.360579976848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45984.360579976848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45984.360579976848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45984.360579976848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45984.360579976848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45984.360579976848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45984.360579976848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45984.360579976848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45984.360579976848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45984.360579976848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45984.360579976848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45984.360579976848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45984.360579976848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45984.360579976848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45984.360579976848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45984.360579976848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45984.360579976848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45984.360579976848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45984.360579976848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45984.360579976848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45984.360579976848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45984.360579976848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45984.360579976848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45984.360579976848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45984.360579976848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45984.360579976848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45984.360579976848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45984.360579976848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45984.360579976848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45984.360579976848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45984.360579976848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45984.360579976848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45984.360579976848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45984.360579976848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45984.360579976848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45984.360579976848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45984.360579976848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45984.360579976848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45984.360579976848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45984.360579976848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45984.360579976848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45984.360579976848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45984.360579976848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45984.360579976848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45984.360579976848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45984.360579976848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45984.360579976848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45984.360579976848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45984.360579976848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45984.360579976848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45984.360579976848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45984.360579976848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45984.360579976848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45984.360579976848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45984.360579976848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45984.360579976848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45984.360579976848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45984.360579976848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45984.360579976848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45984.360579976848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45984.360579976848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45984.360579976848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45984.360579976848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45984.360579976848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45984.360579976848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45984.360579976848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45984.360579976848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45984.360579976848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45984.360579976848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45984.360579976848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45984.360579976848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45984.360579976848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45984.360579976848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45984.360579976848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45984.360579976848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45984.360579976848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45984.360579976848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45984.360579976848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45984.360579976848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45984.360579976848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45984.360579976848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45984.360579976848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45984.360579976848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45984.360579976848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45984.360579976848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45984.360579976848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45984.360579976848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45984.360579976848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45984.360579976848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45984.360579976848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45984.360579976848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45984.360579976848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45984.360579976848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45984.360579976848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45984.360579976848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45984.360579976848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45984.360579976848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45984.360579976848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45984.360579976848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45984.360579976848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45984.360579976848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45984.360579976848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45984.360579976848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45984.360579976848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45984.360579976848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45984.360579976848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45984.360579976848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45984.360579976848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45984.360579976848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45984.360579976848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45984.360579976848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45984.360579976848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45984.360579976848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45984.360579976848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45984.360579976848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45984.360579976848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45984.360579976848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45984.360579976848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45984.360579976848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45984.360579976848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45984.360579976848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45984.360579976848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45984.360579976848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45984.360579976848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45984.360579976848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45984.360579976848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45984.360579976848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45984.360579976848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45984.360579976848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45984.360579976848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45984.360579976848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45984.360579976848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45984.360579976848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45984.360579976848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45984.360579976848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45984.360579976848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45984.360579976848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45984.360579976848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45984.360579976848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45984.360579976848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45984.360579976848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45984.360579976848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45984.360579976848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45984.360579976848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45984.360579976848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45984.360579976848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45984.360579976848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45984.360579976848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45984.360579976848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45984.360579976848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45984.360579976848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45984.360579976848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45984.360579976848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45984.360579976848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45984.360579976848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45984.360579976848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45984.360579976848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45984.360579976848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45984.360579976848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45984.360579976848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45984.360579976848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45984.360579976848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45984.360579976848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45984.360579976848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45984.360579976848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45984.360579976848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45984.360579976848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45984.360579976848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45984.360579976848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45984.360579976848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45984.360579976848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45984.360579976848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45984.360579976848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45984.360579976848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45984.360579976848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45984.360579976848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45984.360579976848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45984.360579976848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45984.360579976848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45984.360579976848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45984.360579976848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45984.360579976848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45984.360579976848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45984.360579976848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45984.360579976848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45984.360579976848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45984.360579976848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45984.360579976848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45984.360579976848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45984.360579976848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45984.360579976848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45984.360579976848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45984.360579976848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45984.360579976848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45984.360579976848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45984.360579976848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45984.360579976848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45984.360579976848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45984.360579976848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45984.360579976848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45984.360579976848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45984.360579976848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45984.360579976848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45984.360579976848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45984.360579976848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45984.360579976848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45984.360579976848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45984.360579976848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45984.360579976848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45984.360579976848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45984.360579976848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45984.360579976848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45984.360579976848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45984.360579976848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45984.360579976848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45984.360579976848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45984.360579976848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45984.360579976848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45984.360579976848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45984.360579976848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45984.360579976848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45984.360579976848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45984.360579976848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45984.360579976848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45984.360579976848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45984.360579976848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45984.360579976848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45984.360579976848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45984.360579976848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45984.360579976848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45984.360579976848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45984.360579976848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45984.360579976848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45984.360579976848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45984.360579976848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45984.360579976848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45984.360579976848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45984.360579976848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45984.360579976848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45984.360579976848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45984.360579976848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45984.360579976848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45984.360579976848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45984.360579976848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45984.360579976848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45984.360579976848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45984.360579976848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45984.360579976848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45984.360579976848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45984.360579976848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45984.360579976848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45984.360579976848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45984.360579976848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45984.360579976848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45984.360579976848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45984.360579976848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45984.360579976848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45984.360579976848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45984.360579976848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45984.360579976848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45984.360579976848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45984.360579976848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45984.360579976848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45984.360579976848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45984.360579976848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45984.360579976848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45984.360579976848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45984.360579976848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45984.360579976848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45984.360579976848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45984.360579976848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45984.360579976848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45984.360579976848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45984.360579976848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45984.360579976848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45984.360579976848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45984.360579976848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45984.360579976848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45984.360579976848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45984.360579976848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45984.360579976848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45984.360579976848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45984.360579976848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45984.360579976848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45984.360579976848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45984.360579976848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45984.360579976848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45984.360579976848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45984.360579976848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45984.360579976848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45984.360579976848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45984.360579976848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45984.360579976848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45984.360579976848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45984.360579976848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45984.360579976848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45984.360579976848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45984.360579976848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45984.360579976848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45984.360579976848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45984.360579976848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45984.360579976848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45984.360579976848</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280.87986238425219</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38804</v>
      </c>
      <c r="E3" s="94" t="s">
        <v>39021</v>
      </c>
      <c r="F3" s="95"/>
      <c r="G3" s="96">
        <f ca="1">IFERROR(NOW()-F3,"")</f>
        <v>45984.360579976848</v>
      </c>
      <c r="H3" s="95">
        <v>45983.94866898148</v>
      </c>
      <c r="I3" s="113" t="str">
        <f>IFERROR(VLOOKUP(D3,DB!A:F,6,0),"")</f>
        <v>Sceco</v>
      </c>
      <c r="J3" s="113" t="str">
        <f>IFERROR(VLOOKUP(D3,DB!A:G,7,0),"")</f>
        <v>In progress</v>
      </c>
      <c r="K3" s="97" t="s">
        <v>39111</v>
      </c>
      <c r="L3" s="91" t="str">
        <f>IFERROR(VLOOKUP(D3,DB!A:I,9,0),"")</f>
        <v>Latis</v>
      </c>
    </row>
    <row r="4" spans="1:16" ht="15" customHeight="1">
      <c r="A4" s="113" t="s">
        <v>39112</v>
      </c>
      <c r="B4" s="113" t="str">
        <f>IFERROR(VLOOKUP(D4,DB!A:K,11,0),"")</f>
        <v>R4</v>
      </c>
      <c r="C4" s="93">
        <v>1</v>
      </c>
      <c r="D4" s="91" t="s">
        <v>36334</v>
      </c>
      <c r="E4" s="94" t="s">
        <v>39021</v>
      </c>
      <c r="F4" s="95">
        <v>45984.325694444444</v>
      </c>
      <c r="G4" s="96">
        <f ca="1">IFERROR(NOW()-F4,"")</f>
        <v>3.4885532404587138E-2</v>
      </c>
      <c r="H4" s="95">
        <v>45984.320011574076</v>
      </c>
      <c r="I4" s="113" t="str">
        <f>IFERROR(VLOOKUP(D4,DB!A:F,6,0),"")</f>
        <v>Generator-SG</v>
      </c>
      <c r="J4" s="113" t="str">
        <f>IFERROR(VLOOKUP(D4,DB!A:G,7,0),"")</f>
        <v>Dead</v>
      </c>
      <c r="K4" s="97" t="s">
        <v>39113</v>
      </c>
      <c r="L4" s="91" t="str">
        <f>IFERROR(VLOOKUP(D4,DB!A:I,9,0),"")</f>
        <v>Latis</v>
      </c>
    </row>
    <row r="5" spans="1:16" ht="15" customHeight="1">
      <c r="A5" s="113" t="s">
        <v>39114</v>
      </c>
      <c r="B5" s="113" t="str">
        <f>IFERROR(VLOOKUP(D5,DB!A:K,11,0),"")</f>
        <v>R4</v>
      </c>
      <c r="C5" s="93">
        <v>1</v>
      </c>
      <c r="D5" s="91" t="s">
        <v>30703</v>
      </c>
      <c r="E5" s="94" t="s">
        <v>39021</v>
      </c>
      <c r="F5" s="95">
        <v>45984.334722222222</v>
      </c>
      <c r="G5" s="96">
        <f ca="1">IFERROR(NOW()-F5,"")</f>
        <v>2.5857754626485985E-2</v>
      </c>
      <c r="H5" s="95">
        <v>45984.316770833335</v>
      </c>
      <c r="I5" s="113" t="str">
        <f>IFERROR(VLOOKUP(D5,DB!A:F,6,0),"")</f>
        <v>Generator-SG</v>
      </c>
      <c r="J5" s="113" t="str">
        <f>IFERROR(VLOOKUP(D5,DB!A:G,7,0),"")</f>
        <v>Vandalized</v>
      </c>
      <c r="K5" s="97" t="s">
        <v>39115</v>
      </c>
      <c r="L5" s="91" t="str">
        <f>IFERROR(VLOOKUP(D5,DB!A:I,9,0),"")</f>
        <v>Latis</v>
      </c>
    </row>
    <row r="6" spans="1:16" ht="15" customHeight="1">
      <c r="A6" s="113"/>
      <c r="B6" s="113" t="str">
        <f>IFERROR(VLOOKUP(D6,DB!A:K,11,0),"")</f>
        <v/>
      </c>
      <c r="C6" s="93"/>
      <c r="D6" s="91"/>
      <c r="E6" s="94"/>
      <c r="F6" s="95"/>
      <c r="G6" s="96">
        <f ca="1">IFERROR(NOW()-F6,"")</f>
        <v>45984.360579976848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45984.360579976848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45984.360579976848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45984.360579976848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45984.360579976848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45984.360579976848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45984.360579976848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45984.360579976848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45984.360579976848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45984.360579976848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45984.360579976848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45984.360579976848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45984.360579976848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45984.360579976848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45984.360579976848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45984.360579976848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45984.360579976848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45984.360579976848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45984.360579976848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45984.360579976848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45984.360579976848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45984.360579976848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45984.360579976848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45984.360579976848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45984.360579976848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45984.360579976848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45984.360579976848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45984.360579976848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45984.360579976848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45984.360579976848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45984.360579976848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45984.360579976848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45984.360579976848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45984.360579976848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45984.360579976848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45984.360579976848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45984.360579976848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45984.360579976848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45984.360579976848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45984.360579976848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45984.360579976848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45984.360579976848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45984.360579976848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45984.360579976848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45984.360579976848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45984.360579976848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45984.360579976848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45984.360579976848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45984.360579976848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45984.360579976848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45984.360579976848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45984.360579976848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45984.360579976848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45984.360579976848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45984.360579976848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45984.360579976848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45984.360579976848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45984.360579976848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45984.360579976848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45984.360579976848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45984.360579976848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45984.360579976848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45984.360579976848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45984.360579976848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45984.360579976848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45984.360579976848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45984.360579976848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45984.360579976848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45984.360579976848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45984.360579976848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45984.360579976848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45984.360579976848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45984.360579976848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45984.360579976848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45984.360579976848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45984.360579976848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45984.360579976848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45984.360579976848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45984.360579976848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45984.360579976848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45984.360579976848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45984.360579976848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45984.360579976848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45984.360579976848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45984.360579976848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45984.360579976848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45984.360579976848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45984.360579976848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45984.360579976848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45984.360579976848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45984.360579976848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45984.360579976848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45984.360579976848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45984.360579976848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45984.360579976848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45984.360579976848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45984.360579976848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45984.360579976848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45984.360579976848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45984.360579976848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45984.360579976848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45984.360579976848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45984.360579976848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45984.360579976848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45984.360579976848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45984.360579976848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45984.360579976848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45984.360579976848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45984.360579976848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45984.360579976848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45984.360579976848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45984.360579976848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45984.360579976848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45984.360579976848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45984.360579976848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45984.360579976848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45984.360579976848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45984.360579976848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45984.360579976848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45984.360579976848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45984.360579976848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45984.360579976848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45984.360579976848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45984.360579976848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45984.360579976848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45984.360579976848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45984.360579976848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45984.360579976848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45984.360579976848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45984.360579976848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45984.360579976848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45984.360579976848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45984.360579976848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45984.360579976848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45984.360579976848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45984.360579976848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45984.360579976848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45984.360579976848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45984.360579976848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45984.360579976848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45984.360579976848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45984.360579976848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45984.360579976848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45984.360579976848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45984.360579976848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45984.360579976848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45984.360579976848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45984.360579976848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45984.360579976848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45984.360579976848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45984.360579976848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45984.360579976848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45984.360579976848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45984.360579976848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45984.360579976848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45984.360579976848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45984.360579976848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45984.360579976848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45984.360579976848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45984.360579976848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45984.360579976848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45984.360579976848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45984.360579976848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45984.360579976848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45984.360579976848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45984.360579976848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45984.360579976848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45984.360579976848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45984.360579976848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45984.360579976848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45984.360579976848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45984.360579976848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45984.360579976848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45984.360579976848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45984.360579976848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45984.360579976848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45984.360579976848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45984.360579976848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45984.360579976848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45984.360579976848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45984.360579976848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45984.360579976848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45984.360579976848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45984.360579976848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45984.360579976848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45984.360579976848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45984.360579976848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45984.360579976848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45984.360579976848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45984.360579976848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45984.360579976848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45984.360579976848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45984.360579976848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45984.360579976848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45984.360579976848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45984.360579976848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45984.360579976848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45984.360579976848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45984.360579976848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45984.360579976848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45984.360579976848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45984.360579976848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45984.360579976848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45984.360579976848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45984.360579976848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45984.360579976848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45984.360579976848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45984.360579976848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45984.360579976848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45984.360579976848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45984.360579976848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45984.360579976848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45984.360579976848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45984.360579976848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45984.360579976848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45984.360579976848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45984.360579976848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45984.360579976848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45984.360579976848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45984.360579976848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45984.360579976848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45984.360579976848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45984.360579976848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45984.360579976848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45984.360579976848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45984.360579976848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45984.360579976848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45984.360579976848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45984.360579976848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45984.360579976848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45984.360579976848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45984.360579976848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45984.360579976848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45984.360579976848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45984.360579976848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45984.360579976848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45984.360579976848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45984.360579976848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45984.360579976848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45984.360579976848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45984.360579976848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45984.360579976848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45984.360579976848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45984.360579976848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45984.360579976848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45984.360579976848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45984.360579976848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45984.360579976848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45984.360579976848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45984.360579976848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45984.360579976848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45984.360579976848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45984.360579976848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45984.360579976848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45984.360579976848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45984.360579976848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45984.360579976848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45984.360579976848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45984.360579976848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45984.360579976848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45984.360579976848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45984.360579976848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45984.360579976848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45984.360579976848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45984.360579976848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45984.360579976848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45984.360579976848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45984.360579976848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45984.360579976848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45984.360579976848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45984.360579976848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45984.360579976848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45984.360579976848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45984.360579976848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45984.360579976848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45984.360579976848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45984.360579976848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45984.360579976848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45984.360579976848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45984.360579976848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45984.360579976848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45984.360579976848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45984.360579976848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45984.360579976848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45984.360579976848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45984.360579976848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45984.360579976848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45984.360579976848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45984.360579976848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45984.360579976848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45984.360579976848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45984.360579976848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45984.360579976848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45984.360579976848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45984.360579976848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45984.360579976848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45984.360579976848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45984.360579976848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45984.360579976848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45984.360579976848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45984.360579976848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45984.360579976848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45984.360579976848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45984.360579976848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45984.360579976848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45984.360579976848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45984.360579976848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45984.360579976848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45984.360579976848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45984.360579976848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45984.360579976848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45984.360579976848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45984.360579976848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45984.360579976848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45984.360579976848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45984.360579976848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45984.360579976848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45984.360579976848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45984.360579976848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45984.360579976848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45984.360579976848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45984.360579976848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45984.360579976848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45984.360579976848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45984.360579976848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45984.360579976848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45984.360579976848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45984.360579976848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45984.360579976848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45984.360579976848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45984.360579976848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45984.360579976848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45984.360579976848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45984.360579976848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45984.360579976848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45984.360579976848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45984.360579976848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45984.360579976848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45984.360579976848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45984.360579976848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45984.360579976848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45984.360579976848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45984.360579976848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45984.360579976848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45984.360579976848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45984.360579976848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45984.360579976848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45984.360579976848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45984.360579976848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45984.360579976848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45984.360579976848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45984.360579976848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45984.360579976848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45984.360579976848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45984.360579976848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45984.360579976848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45984.360579976848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45984.360579976848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45984.360579976848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45984.360579976848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45984.360579976848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45984.360579976848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45984.360579976848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45984.360579976848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45984.360579976848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45984.360579976848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45984.360579976848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45984.360579976848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45984.360579976848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45984.360579976848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45984.360579976848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45984.360579976848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45984.360579976848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45984.360579976848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45984.360579976848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45984.360579976848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45984.360579976848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45984.360579976848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45984.360579976848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45984.360579976848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45984.360579976848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45984.360579976848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45984.360579976848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45984.360579976848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45984.360579976848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45984.360579976848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45984.360579976848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45984.360579976848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45984.360579976848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45984.360579976848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45984.360579976848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45984.360579976848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45984.360579976848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45984.360579976848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45984.360579976848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45984.360579976848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45984.360579976848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45984.360579976848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45984.360579976848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45984.360579976848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45984.360579976848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45984.360579976848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45984.360579976848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45984.360579976848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45984.360579976848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45984.360579976848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45984.360579976848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45984.360579976848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45984.360579976848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45984.360579976848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45984.360579976848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45984.360579976848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45984.360579976848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45984.360579976848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45984.360579976848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45984.360579976848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45984.360579976848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45984.360579976848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45984.360579976848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45984.360579976848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45984.360579976848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45984.360579976848</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92.528519791660074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58.171702662031748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35.69946886573598</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6.8457767361105653</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2.9872813657348161</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5.7061458326643333E-2</v>
      </c>
      <c r="H7" s="128">
        <v>45984.305439814816</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45984.360579976848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45984.360579976848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45984.360579976848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45984.360579976848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45984.360579976848</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45984.360579976848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45984.360579976848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45984.360579976848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45984.360579976848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45984.360579976848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45984.360579976848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45984.360579976848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45984.360579976848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45984.360579976848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45984.360579976848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45984.360579976848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45984.360579976848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45984.360579976848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45984.360579976848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45984.360579976848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45984.360579976848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45984.360579976848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45984.360579976848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45984.360579976848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45984.360579976848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45984.360579976848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45984.360579976848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45984.360579976848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45984.360579976848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45984.360579976848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45984.360579976848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45984.360579976848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45984.360579976848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45984.360579976848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45984.360579976848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45984.360579976848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45984.360579976848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45984.360579976848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45984.360579976848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45984.360579976848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45984.360579976848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45984.360579976848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45984.360579976848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45984.360579976848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45984.360579976848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45984.360579976848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45984.360579976848</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45984.360579976848</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45984.360579976848</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45984.360579976848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45984.360579976848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45984.360579976848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45984.360579976848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45984.360579976848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45984.360579976848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45984.360579976848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45984.360579976848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45984.360579976848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45984.360579976848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45984.360579976848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45984.360579976848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45984.360579976848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45984.360579976848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45984.360579976848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45984.360579976848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45984.360579976848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45984.360579976848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45984.360579976848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45984.360579976848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45984.360579976848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45984.360579976848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45984.360579976848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45984.360579976848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45984.360579976848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45984.360579976848</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39110</v>
      </c>
      <c r="B2" s="119" t="str">
        <f>IFERROR(VLOOKUP(D2,DB!A:K,11,0),"")</f>
        <v>R6</v>
      </c>
      <c r="C2" s="120">
        <v>1</v>
      </c>
      <c r="D2" s="119" t="s">
        <v>30242</v>
      </c>
      <c r="E2" s="109"/>
      <c r="F2" s="121"/>
      <c r="G2" s="104">
        <f t="shared" ref="G2:G5" ca="1" si="0">IFERROR(NOW()-F2,"-")</f>
        <v>45984.360579976848</v>
      </c>
      <c r="H2" s="121">
        <v>45984.308935185189</v>
      </c>
      <c r="I2" s="119" t="str">
        <f>IFERROR(VLOOKUP(D2,DB!A:F,6,0),"")</f>
        <v>SCECO</v>
      </c>
      <c r="J2" s="119" t="str">
        <f>IFERROR(VLOOKUP(D2,DB!A:G,7,0),"")</f>
        <v>Dead+No BB Design</v>
      </c>
      <c r="K2" s="122" t="s">
        <v>39128</v>
      </c>
      <c r="L2" s="123" t="str">
        <f>IFERROR(VLOOKUP(D2,DB!A:I,9,0),"")</f>
        <v>Latis</v>
      </c>
    </row>
    <row r="3" spans="1:16382" ht="31.5" customHeight="1">
      <c r="A3" s="118"/>
      <c r="B3" s="119" t="str">
        <f>IFERROR(VLOOKUP(D3,DB!A:K,11,0),"")</f>
        <v/>
      </c>
      <c r="C3" s="120"/>
      <c r="D3" s="119"/>
      <c r="E3" s="109"/>
      <c r="F3" s="121"/>
      <c r="G3" s="104">
        <f t="shared" ca="1" si="0"/>
        <v>45984.360579976848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45984.360579976848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45984.360579976848</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45984.360579976848</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45984.360579976848</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45984.360579976848</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45984.360579976848</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45984.360579976848</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45984.360579976848</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45984.360579976848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45984.360579976848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45984.360579976848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45984.360579976848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45984.360579976848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45984.360579976848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45984.360579976848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45984.360579976848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45984.360579976848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45984.360579976848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45984.360579976848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45984.360579976848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45984.360579976848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45984.360579976848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45984.360579976848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45984.360579976848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45984.360579976848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45984.360579976848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45984.360579976848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45984.360579976848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45984.360579976848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45984.360579976848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45984.360579976848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45984.360579976848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45984.360579976848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45984.360579976848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45984.360579976848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45984.360579976848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45984.360579976848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45984.360579976848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45984.360579976848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45984.360579976848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45984.360579976848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45984.360579976848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45984.360579976848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45984.360579976848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45984.360579976848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45984.360579976848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45984.360579976848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45984.360579976848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45984.360579976848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45984.360579976848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45984.360579976848</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