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03" documentId="13_ncr:1_{F6CB121F-512D-4AA6-A0C1-0FB36C537598}" xr6:coauthVersionLast="47" xr6:coauthVersionMax="47" xr10:uidLastSave="{EA698A07-7F61-4C68-82F9-7821240B70D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<sst xmlns="http://schemas.openxmlformats.org/spreadsheetml/2006/main" count="180314" uniqueCount="39129">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</sst>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300.52488020832971</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0.11478761573380325</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45963.473306134256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45963.473306134256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45963.473306134256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45963.473306134256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45963.473306134256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45963.473306134256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45963.473306134256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45963.473306134256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45963.473306134256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45963.473306134256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45963.473306134256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45963.473306134256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45963.473306134256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45963.473306134256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45963.473306134256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45963.473306134256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45963.473306134256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45963.473306134256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45963.473306134256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45963.473306134256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45963.473306134256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45963.473306134256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45963.473306134256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45963.473306134256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45963.473306134256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45963.473306134256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45963.473306134256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45963.473306134256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45963.473306134256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45963.473306134256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45963.473306134256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45963.473306134256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45963.473306134256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45963.473306134256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45963.473306134256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45963.473306134256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45963.473306134256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45963.473306134256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45963.473306134256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45963.473306134256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45963.473306134256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45963.473306134256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45963.473306134256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45963.473306134256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45963.473306134256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45963.473306134256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45963.473306134256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45963.473306134256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45963.473306134256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45963.473306134256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45963.473306134256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45963.473306134256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45963.473306134256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45963.473306134256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45963.473306134256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45963.473306134256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45963.473306134256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45963.473306134256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45963.473306134256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45963.473306134256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45963.473306134256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45963.473306134256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45963.473306134256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45963.473306134256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45963.473306134256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45963.473306134256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45963.473306134256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45963.473306134256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45963.473306134256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45963.473306134256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45963.473306134256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45963.473306134256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45963.473306134256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45963.473306134256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45963.473306134256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45963.473306134256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45963.473306134256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45963.473306134256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45963.473306134256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45963.473306134256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45963.473306134256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45963.473306134256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45963.473306134256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45963.473306134256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45963.473306134256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45963.473306134256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45963.473306134256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45963.473306134256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45963.473306134256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45963.473306134256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45963.473306134256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45963.473306134256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45963.473306134256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45963.473306134256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45963.473306134256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45963.473306134256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45963.473306134256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45963.473306134256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45963.473306134256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45963.473306134256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45963.473306134256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45963.473306134256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45963.473306134256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45963.473306134256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45963.473306134256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45963.473306134256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45963.473306134256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45963.473306134256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45963.473306134256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45963.473306134256</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45963.473306134256</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9C1E1F11-1E22-4042-B67E-622A902DDA9C}"/>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138.47346817129437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4.7312228009250248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27179</v>
      </c>
      <c r="E5" s="113" t="s">
        <v>39021</v>
      </c>
      <c r="F5" s="114">
        <v>45963.464409722219</v>
      </c>
      <c r="G5" s="115">
        <f ca="1">IFERROR(NOW()-F5,"-")</f>
        <v>8.8964120368473232E-3</v>
      </c>
      <c r="H5" s="114">
        <v>45963.458680555559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45963.473306134256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45963.473306134256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45963.473306134256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45963.473306134256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45963.473306134256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45963.473306134256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45963.473306134256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45963.473306134256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45963.473306134256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45963.473306134256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45963.473306134256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45963.473306134256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45963.473306134256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45963.473306134256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45963.473306134256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45963.473306134256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45963.473306134256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45963.473306134256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45963.473306134256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45963.473306134256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45963.473306134256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45963.473306134256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45963.473306134256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45963.473306134256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45963.473306134256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45963.473306134256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45963.473306134256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45963.473306134256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45963.473306134256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45963.473306134256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45963.473306134256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45963.473306134256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45963.473306134256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45963.473306134256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45963.473306134256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45963.473306134256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45963.473306134256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45963.473306134256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45963.473306134256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45963.473306134256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45963.473306134256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45963.473306134256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45963.473306134256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45963.473306134256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45963.473306134256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45963.473306134256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45963.473306134256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45963.473306134256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45963.473306134256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45963.473306134256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45963.473306134256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45963.473306134256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45963.473306134256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45963.473306134256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45963.473306134256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45963.473306134256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45963.473306134256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45963.473306134256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45963.473306134256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45963.473306134256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45963.473306134256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45963.473306134256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45963.473306134256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45963.473306134256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45963.473306134256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45963.473306134256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45963.473306134256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45963.473306134256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45963.473306134256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45963.473306134256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45963.473306134256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45963.473306134256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45963.473306134256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45963.473306134256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45963.473306134256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45963.473306134256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45963.473306134256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45963.473306134256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45963.473306134256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45963.473306134256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45963.473306134256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45963.473306134256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45963.473306134256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45963.473306134256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45963.473306134256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45963.473306134256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45963.473306134256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45963.473306134256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45963.473306134256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45963.473306134256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45963.473306134256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45963.473306134256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45963.473306134256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45963.473306134256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45963.473306134256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45963.473306134256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45963.473306134256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45963.473306134256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45963.473306134256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45963.473306134256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45963.473306134256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45963.473306134256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45963.473306134256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45963.473306134256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45963.473306134256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45963.473306134256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45963.473306134256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45963.473306134256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45963.473306134256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45963.473306134256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45963.473306134256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45963.473306134256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45963.473306134256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45963.473306134256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45963.473306134256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45963.473306134256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45963.473306134256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45963.473306134256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45963.473306134256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45963.473306134256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45963.473306134256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45963.473306134256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45963.473306134256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45963.473306134256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45963.473306134256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45963.473306134256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45963.473306134256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45963.473306134256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45963.473306134256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45963.473306134256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45963.473306134256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45963.473306134256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45963.473306134256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45963.473306134256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45963.473306134256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45963.473306134256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45963.473306134256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45963.473306134256</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45963.473306134256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45963.473306134256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45963.473306134256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45963.473306134256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45963.473306134256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45963.473306134256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45963.473306134256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45963.473306134256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45963.473306134256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45963.473306134256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45963.473306134256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45963.473306134256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45963.473306134256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45963.473306134256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45963.473306134256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45963.473306134256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45963.473306134256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45963.473306134256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45963.473306134256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45963.473306134256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45963.473306134256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45963.473306134256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45963.473306134256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45963.473306134256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45963.473306134256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45963.473306134256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45963.473306134256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45963.473306134256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45963.473306134256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45963.473306134256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45963.473306134256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45963.473306134256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45963.473306134256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45963.473306134256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45963.473306134256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45963.473306134256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45963.473306134256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45963.473306134256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45963.473306134256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45963.473306134256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45963.473306134256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45963.473306134256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45963.473306134256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45963.473306134256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45963.473306134256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45963.473306134256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45963.473306134256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45963.473306134256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45963.473306134256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45963.473306134256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45963.473306134256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45963.473306134256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45963.473306134256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45963.473306134256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45963.473306134256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45963.473306134256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45963.473306134256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45963.473306134256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45963.473306134256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45963.473306134256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45963.473306134256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45963.473306134256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45963.473306134256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45963.473306134256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45963.473306134256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45963.473306134256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45963.473306134256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45963.473306134256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45963.473306134256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45963.473306134256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45963.473306134256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45963.473306134256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45963.473306134256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45963.473306134256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45963.473306134256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45963.473306134256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45963.473306134256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45963.473306134256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45963.473306134256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45963.473306134256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45963.473306134256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45963.473306134256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45963.473306134256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45963.473306134256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45963.473306134256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45963.473306134256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45963.473306134256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45963.473306134256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45963.473306134256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45963.473306134256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45963.473306134256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45963.473306134256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45963.473306134256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45963.473306134256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45963.473306134256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45963.473306134256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45963.473306134256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45963.47330636574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45963.47330636574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45963.47330636574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45963.47330636574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45963.47330636574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45963.47330636574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45963.47330636574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45963.47330636574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45963.47330636574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45963.47330636574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45963.47330636574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45963.47330636574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45963.47330636574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45963.47330636574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45963.47330636574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45963.47330636574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45963.47330636574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45963.47330636574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45963.47330636574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45963.47330636574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45963.47330636574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45963.47330636574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45963.47330636574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45963.47330636574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45963.47330636574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45963.47330636574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45963.47330636574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45963.47330636574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45963.47330636574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45963.47330636574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45963.47330636574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45963.47330636574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45963.47330636574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45963.47330636574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45963.47330636574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45963.47330636574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45963.47330636574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45963.47330636574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45963.47330636574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45963.47330636574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45963.47330636574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45963.47330636574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45963.47330636574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45963.47330636574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45963.47330636574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45963.47330636574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45963.47330636574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45963.47330636574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45963.47330636574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45963.47330636574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45963.47330636574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45963.47330636574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45963.47330636574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45963.47330636574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45963.47330636574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45963.47330636574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45963.47330636574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45963.47330636574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45963.47330636574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45963.47330636574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45963.47330636574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45963.47330636574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45963.47330636574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45963.47330636574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45963.47330636574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45963.47330636574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45963.47330636574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45963.47330636574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45963.47330636574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45963.47330636574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45963.47330636574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45963.47330636574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45963.47330636574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45963.47330636574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45963.47330636574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45963.47330636574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45963.47330636574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45963.47330636574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45963.47330636574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45963.47330636574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45963.47330636574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45963.47330636574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45963.47330636574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45963.47330636574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45963.47330636574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45963.47330636574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45963.47330636574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45963.47330636574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45963.47330636574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45963.47330636574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45963.47330636574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45963.47330636574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45963.47330636574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45963.47330636574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45963.47330636574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45963.47330636574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45963.47330636574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45963.47330636574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45963.47330636574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45963.47330636574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45963.47330636574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45963.47330636574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45963.47330636574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45963.47330636574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45963.47330636574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45963.47330636574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45963.47330636574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45963.47330636574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45963.47330636574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45963.47330636574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45963.47330636574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45963.47330636574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45963.47330636574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45963.47330636574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45963.47330636574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45963.47330636574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45963.47330636574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45963.47330636574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45963.47330636574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45963.47330636574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45963.47330636574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45963.47330636574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45963.47330636574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45963.47330636574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45963.47330636574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45963.47330636574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45963.47330636574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45963.47330636574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45963.47330636574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45963.47330636574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45963.47330636574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45963.47330636574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45963.47330636574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45963.47330636574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45963.47330636574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45963.47330636574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45963.47330636574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45963.47330636574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45963.47330636574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45963.47330636574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45963.47330636574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45963.47330636574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45963.47330636574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45963.47330636574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45963.47330636574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45963.47330636574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45963.47330636574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45963.47330636574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45963.47330636574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45963.47330636574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45963.47330636574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45963.47330636574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45963.47330636574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45963.47330636574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45963.47330636574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45963.47330636574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45963.47330636574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45963.47330636574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45963.47330636574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45963.47330636574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45963.47330636574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45963.47330636574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45963.47330636574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45963.47330636574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45963.47330636574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45963.47330636574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45963.47330636574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45963.47330636574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45963.47330636574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45963.47330636574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45963.47330636574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45963.47330636574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45963.47330636574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45963.47330636574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45963.47330636574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45963.47330636574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45963.47330636574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45963.47330636574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45963.47330636574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45963.47330636574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45963.47330636574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45963.47330636574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45963.47330636574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45963.47330636574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45963.47330636574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45963.47330636574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45963.47330636574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45963.47330636574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45963.47330636574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45963.47330636574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45963.47330636574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45963.47330636574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45963.47330636574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45963.47330636574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45963.47330636574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45963.47330636574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45963.47330636574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45963.47330636574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45963.47330636574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45963.47330636574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45963.47330636574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45963.47330636574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45963.47330636574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45963.47330636574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45963.47330636574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45963.47330636574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45963.47330636574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45963.47330636574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45963.47330636574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45963.47330636574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45963.47330636574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45963.47330636574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45963.47330636574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45963.47330636574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45963.47330636574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45963.47330636574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45963.47330636574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45963.47330636574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45963.47330636574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45963.47330636574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45963.47330636574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45963.47330636574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45963.47330636574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45963.47330636574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45963.47330636574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45963.47330636574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45963.47330636574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45963.47330636574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45963.47330636574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45963.47330636574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45963.47330636574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45963.47330636574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45963.47330636574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45963.47330636574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45963.47330636574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45963.47330636574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45963.47330636574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45963.47330636574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45963.47330636574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45963.47330636574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45963.47330636574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45963.47330636574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45963.47330636574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45963.47330636574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45963.47330636574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45963.47330636574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45963.47330636574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45963.47330636574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45963.47330636574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45963.47330636574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45963.47330636574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45963.47330636574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45963.47330636574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45963.47330636574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45963.47330636574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45963.47330636574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45963.47330636574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45963.47330636574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45963.47330636574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45963.47330636574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45963.47330636574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45963.47330636574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45963.47330636574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45963.47330636574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45963.47330636574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45963.47330636574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45963.47330636574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45963.47330636574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45963.47330636574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45963.47330636574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45963.47330636574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45963.47330636574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45963.47330636574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45963.47330636574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45963.47330636574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45963.47330636574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45963.47330636574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45963.47330636574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45963.47330636574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45963.47330636574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45963.47330636574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45963.47330636574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45963.47330636574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45963.47330636574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45963.47330636574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45963.47330636574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45963.47330636574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45963.47330636574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45963.47330636574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45963.47330636574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45963.47330636574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45963.47330636574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45963.47330636574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45963.47330636574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45963.47330636574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45963.47330636574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45963.47330636574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45963.47330636574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45963.47330636574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45963.47330636574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45963.47330636574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45963.47330636574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45963.47330636574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45963.47330636574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45963.47330636574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45963.47330636574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45963.47330636574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45963.47330636574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45963.47330636574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45963.47330636574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45963.47330636574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45963.47330636574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45963.47330636574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45963.47330636574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45963.47330636574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45963.47330636574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45963.47330636574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45963.47330636574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45963.47330636574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45963.47330636574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45963.47330636574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45963.47330636574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45963.47330636574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45963.47330636574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45963.47330636574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45963.47330636574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45963.47330636574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45963.47330636574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45963.47330636574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45963.47330636574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45963.47330636574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45963.47330636574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45963.47330636574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45963.47330636574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45963.47330636574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45963.47330636574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45963.47330636574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45963.47330636574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45963.47330636574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45963.47330636574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45963.47330636574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45963.47330636574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45963.47330636574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45963.47330636574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45963.47330636574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45963.47330636574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45963.47330636574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45963.47330636574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45963.47330636574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45963.47330636574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45963.47330636574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45963.47330636574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45963.47330636574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45963.47330636574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45963.47330636574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45963.47330636574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45963.47330636574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45963.47330636574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45963.47330636574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45963.47330636574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45963.47330636574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45963.47330636574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45963.47330636574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45963.47330636574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45963.47330636574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45963.47330636574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45963.47330636574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45963.47330636574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45963.47330636574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45963.47330636574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45963.47330636574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45963.47330636574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45963.47330636574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45963.47330636574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45963.47330636574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45963.47330636574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45963.47330636574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45963.47330636574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45963.47330636574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45963.47330636574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45963.47330636574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45963.47330636574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45963.47330636574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45963.47330636574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45963.47330636574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45963.47330636574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45963.47330636574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45963.47330636574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45963.47330636574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45963.47330636574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45963.47330636574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45963.47330636574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45963.47330636574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45963.47330636574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45963.47330636574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45963.47330636574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45963.47330636574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45963.47330636574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45963.47330636574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45963.47330636574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45963.47330636574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45963.47330636574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45963.47330636574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45963.47330636574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45963.47330636574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45963.47330636574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45963.47330636574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45963.47330636574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45963.47330636574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45963.47330636574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45963.47330636574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45963.47330636574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45963.47330636574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45963.47330636574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45963.47330636574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45963.47330636574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45963.47330636574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45963.47330636574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45963.47330636574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45963.47330636574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45963.47330636574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45963.47330636574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45963.47330636574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45963.47330636574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45963.47330636574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45963.47330636574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45963.47330636574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45963.47330636574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45963.47330636574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45963.47330636574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45963.47330636574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45963.47330636574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45963.47330636574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45963.47330636574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45963.47330636574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45963.47330636574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45963.47330636574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45963.47330636574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45963.47330636574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45963.47330636574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45963.47330636574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45963.47330636574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45963.47330636574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45963.47330636574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45963.47330636574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45963.47330636574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45963.47330636574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45963.47330636574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45963.47330636574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45963.47330636574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45963.47330636574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45963.47330636574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45963.47330636574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45963.47330636574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45963.47330636574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45963.47330636574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45963.47330636574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45963.47330636574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45963.47330636574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45963.47330636574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45963.47330636574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45963.47330636574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45963.47330636574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45963.47330636574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45963.47330636574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45963.47330636574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45963.47330636574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45963.47330636574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45963.47330636574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45963.47330636574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45963.47330636574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45963.47330636574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45963.47330636574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45963.47330636574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45963.47330636574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45963.47330636574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45963.47330636574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45963.47330636574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45963.47330636574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45963.47330636574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45963.47330636574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45963.47330636574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45963.47330636574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45963.47330636574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45963.47330636574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45963.47330636574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45963.47330636574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45963.47330636574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45963.47330636574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45963.47330636574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45963.47330636574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45963.47330636574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45963.47330636574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45963.47330636574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45963.47330636574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45963.47330636574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45963.47330636574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45963.47330636574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45963.47330636574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45963.47330636574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45963.47330636574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45963.47330636574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45963.47330636574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45963.47330636574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45963.47330636574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45963.47330636574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45963.47330636574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45963.47330636574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45963.47330636574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45963.47330636574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45963.47330636574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45963.47330636574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45963.47330636574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45963.47330636574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45963.47330636574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45963.47330636574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45963.47330636574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45963.47330636574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45963.47330636574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45963.47330636574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45963.47330636574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45963.47330636574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45963.47330636574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45963.47330636574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45963.47330636574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45963.47330636574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45963.47330636574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45963.47330636574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45963.47330636574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45963.47330636574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45963.47330636574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45963.47330636574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45963.47330636574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45963.47330636574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45963.47330636574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45963.47330636574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45963.47330636574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45963.47330636574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45963.47330636574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45963.47330636574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45963.47330636574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45963.47330636574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45963.47330636574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45963.47330636574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45963.47330636574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45963.47330636574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45963.47330636574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45963.47330636574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45963.47330636574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45963.47330636574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45963.47330636574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45963.47330636574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45963.47330636574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45963.47330636574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45963.47330636574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45963.47330636574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45963.47330636574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45963.47330636574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45963.47330636574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45963.47330636574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45963.47330636574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45963.47330636574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45963.47330636574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45963.47330636574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45963.47330636574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45963.47330636574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45963.47330636574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45963.47330636574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45963.47330636574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45963.47330636574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45963.47330636574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45963.47330636574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45963.47330636574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45963.47330636574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45963.47330636574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45963.47330636574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45963.47330636574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45963.47330636574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45963.47330636574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45963.47330636574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45963.47330636574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45963.47330636574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45963.47330636574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45963.47330636574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45963.47330636574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45963.47330636574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45963.47330636574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45963.47330636574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45963.47330636574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45963.47330636574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45963.47330636574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45963.47330636574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45963.47330636574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45963.47330636574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45963.47330636574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45963.47330636574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45963.47330636574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45963.47330636574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45963.47330636574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45963.47330636574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45963.47330636574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45963.47330636574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45963.47330636574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45963.47330636574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45963.47330636574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45963.47330636574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45963.47330636574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45963.47330636574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45963.47330636574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45963.47330636574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45963.47330636574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45963.47330636574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45963.47330636574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45963.47330636574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45963.47330636574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45963.47330636574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45963.47330636574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45963.47330636574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45963.47330636574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45963.47330636574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45963.47330636574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45963.47330636574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45963.47330636574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45963.47330636574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45963.47330636574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45963.47330636574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45963.47330636574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45963.47330636574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45963.47330636574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45963.47330636574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45963.47330636574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45963.47330636574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45963.47330636574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45963.47330636574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45963.47330636574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45963.47330636574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45963.47330636574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45963.47330636574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45963.47330636574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45963.47330636574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45963.47330636574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45963.47330636574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45963.47330636574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45963.47330636574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45963.47330636574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45963.47330636574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45963.47330636574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45963.47330636574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45963.47330636574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45963.47330636574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45963.47330636574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45963.47330636574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45963.47330636574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45963.47330636574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45963.47330636574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45963.47330636574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45963.47330636574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45963.47330636574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45963.47330636574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45963.47330636574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45963.47330636574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45963.47330636574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45963.47330636574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45963.47330636574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45963.47330636574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45963.47330636574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45963.47330636574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45963.47330636574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45963.47330636574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45963.47330636574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45963.47330636574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45963.47330636574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45963.47330636574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45963.47330636574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45963.47330636574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45963.47330636574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45963.47330636574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45963.47330636574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45963.47330636574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45963.47330636574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45963.47330636574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45963.47330636574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45963.47330636574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45963.47330636574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45963.47330636574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45963.47330636574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45963.47330636574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45963.47330636574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45963.47330636574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45963.47330636574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45963.47330636574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45963.47330636574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45963.47330636574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45963.47330636574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45963.47330636574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45963.47330636574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45963.47330636574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45963.47330636574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45963.47330636574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45963.47330636574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45963.47330636574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45963.47330636574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45963.47330636574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45963.47330636574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45963.47330636574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45963.47330636574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45963.47330636574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45963.47330636574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45963.47330636574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45963.47330636574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45963.47330636574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45963.47330636574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45963.47330636574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45963.47330636574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45963.47330636574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45963.47330636574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45963.47330636574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45963.47330636574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45963.47330636574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45963.47330636574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45963.47330636574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45963.47330636574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45963.47330636574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45963.47330636574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45963.47330636574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45963.47330636574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45963.47330636574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45963.47330636574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45963.47330636574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45963.47330636574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45963.47330636574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45963.47330636574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45963.47330636574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45963.47330636574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45963.47330636574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45963.47330636574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45963.47330636574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45963.47330636574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45963.47330636574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45963.47330636574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45963.47330636574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45963.47330636574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45963.47330636574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45963.47330636574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45963.47330636574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45963.47330636574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45963.47330636574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45963.47330636574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45963.47330636574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45963.47330636574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45963.47330636574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45963.47330636574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45963.47330636574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45963.47330636574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45963.47330636574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45963.47330636574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45963.47330636574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45963.47330636574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45963.47330636574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45963.47330636574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45963.47330636574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45963.47330636574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45963.47330636574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45963.47330636574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45963.47330636574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45963.47330636574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45963.47330636574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45963.47330636574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45963.47330636574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45963.47330636574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45963.47330636574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45963.47330636574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45963.47330636574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45963.47330636574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45963.47330636574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45963.47330636574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45963.47330636574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45963.47330636574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45963.47330636574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45963.47330636574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45963.47330636574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45963.47330636574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45963.47330636574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45963.47330636574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45963.47330636574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45963.47330636574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45963.47330636574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45963.47330636574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45963.47330636574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45963.47330636574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45963.47330636574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45963.47330636574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45963.47330636574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45963.47330636574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45963.47330636574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45963.47330636574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45963.47330636574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45963.47330636574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45963.47330636574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45963.47330636574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45963.47330636574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45963.47330636574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45963.47330636574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45963.47330636574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45963.47330636574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45963.47330636574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45963.47330636574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45963.47330636574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45963.47330636574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45963.47330636574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45963.47330636574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45963.47330636574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45963.47330636574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45963.47330636574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45963.47330636574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45963.47330636574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45963.47330636574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45963.47330636574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45963.47330636574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45963.47330636574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45963.47330636574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45963.47330636574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45963.47330636574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45963.47330636574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45963.47330636574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45963.47330636574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45963.47330636574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45963.47330636574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45963.47330636574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45963.47330636574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45963.47330636574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45963.47330636574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45963.47330636574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45963.47330636574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45963.47330636574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45963.47330636574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45963.47330636574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45963.47330636574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45963.47330636574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45963.47330636574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45963.47330636574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45963.47330636574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45963.47330636574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45963.47330636574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45963.47330636574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45963.47330636574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45963.47330636574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45963.47330636574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45963.47330636574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45963.47330636574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45963.47330636574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45963.47330636574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45963.47330636574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45963.47330636574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45963.47330636574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45963.47330636574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45963.47330636574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45963.47330636574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45963.47330636574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45963.47330636574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45963.47330636574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45963.47330636574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45963.47330636574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45963.47330636574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45963.47330636574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45963.47330636574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45963.47330636574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45963.47330636574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45963.47330636574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45963.47330636574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45963.47330636574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45963.47330636574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45963.47330636574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45963.47330636574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45963.47330636574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45963.47330636574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45963.47330636574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45963.47330636574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45963.47330636574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45963.47330636574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45963.47330636574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45963.47330636574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45963.47330636574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45963.47330636574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45963.47330636574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45963.47330636574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45963.47330636574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45963.47330636574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45963.47330636574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45963.47330636574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45963.47330636574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45963.47330636574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45963.47330636574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45963.47330636574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45963.47330636574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45963.47330636574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45963.47330636574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45963.47330636574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45963.47330636574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45963.47330636574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45963.47330636574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45963.47330636574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45963.47330636574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45963.47330636574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45963.47330636574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45963.47330636574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45963.47330636574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45963.47330636574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45963.47330636574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45963.47330636574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45963.47330636574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45963.47330636574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45963.47330636574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45963.47330636574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45963.47330636574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45963.47330636574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45963.47330636574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45963.47330636574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45963.47330636574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45963.47330636574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45963.47330636574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45963.47330636574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45963.47330636574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45963.47330636574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45963.47330636574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45963.47330636574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45963.47330636574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45963.47330636574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45963.47330636574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45963.47330636574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45963.47330636574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45963.47330636574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45963.47330636574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45963.47330636574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45963.47330636574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45963.47330636574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45963.47330636574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45963.47330636574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45963.47330636574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45963.47330636574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45963.47330636574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45963.47330636574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45963.47330636574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45963.47330636574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45963.47330636574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45963.47330636574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45963.47330636574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45963.47330636574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45963.47330636574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45963.47330636574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45963.47330636574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45963.47330636574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45963.47330636574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45963.47330636574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45963.47330636574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45963.47330636574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45963.47330636574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45963.47330636574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45963.47330636574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45963.47330636574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45963.47330636574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45963.47330636574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45963.47330636574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45963.47330636574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45963.47330636574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45963.47330636574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45963.47330636574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45963.47330636574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45963.47330636574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45963.47330636574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45963.47330636574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45963.47330636574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45963.47330636574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45963.47330636574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45963.47330636574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45963.47330636574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45963.47330636574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45963.47330636574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45963.47330636574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45963.47330636574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45963.47330636574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45963.47330636574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45963.47330636574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259.99258854165964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2.5045561342558358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0.14079456018225756</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9.7333912031899672E-2</v>
      </c>
      <c r="H5" s="122">
        <v>45963.407789351855</v>
      </c>
      <c r="I5" s="118" t="str">
        <f>IFERROR(VLOOKUP(D5,DB!A:F,6,0),"")</f>
        <v>SCECO</v>
      </c>
      <c r="J5" s="118" t="str">
        <f>IFERROR(VLOOKUP(D5,DB!A:G,7,0),"")</f>
        <v>Dead</v>
      </c>
      <c r="K5" s="124" t="s">
        <v>39116</v>
      </c>
      <c r="L5" s="120" t="str">
        <f>IFERROR(VLOOKUP(D5,DB!A:I,9,0),"")</f>
        <v>Latis</v>
      </c>
    </row>
    <row r="6" spans="1:16" ht="15" customHeight="1">
      <c r="A6" s="118" t="s">
        <v>39118</v>
      </c>
      <c r="B6" s="118" t="str">
        <f>IFERROR(VLOOKUP(D6,DB!A:K,11,0),"")</f>
        <v>R4</v>
      </c>
      <c r="C6" s="119">
        <v>1</v>
      </c>
      <c r="D6" s="120" t="s">
        <v>34987</v>
      </c>
      <c r="E6" s="97" t="s">
        <v>39021</v>
      </c>
      <c r="F6" s="122">
        <v>45963.411041666666</v>
      </c>
      <c r="G6" s="123">
        <f ca="1">IFERROR(NOW()-F6,"")</f>
        <v>6.2264467589557171E-2</v>
      </c>
      <c r="H6" s="122">
        <v>45963.411041666666</v>
      </c>
      <c r="I6" s="118" t="str">
        <f>IFERROR(VLOOKUP(D6,DB!A:F,6,0),"")</f>
        <v>SCECO</v>
      </c>
      <c r="J6" s="118" t="str">
        <f>IFERROR(VLOOKUP(D6,DB!A:G,7,0),"")</f>
        <v>Vandalized</v>
      </c>
      <c r="K6" s="124" t="s">
        <v>39119</v>
      </c>
      <c r="L6" s="120" t="str">
        <f>IFERROR(VLOOKUP(D6,DB!A:I,9,0),"")</f>
        <v>Latis</v>
      </c>
    </row>
    <row r="7" spans="1:16" ht="15" customHeight="1">
      <c r="A7" s="118"/>
      <c r="B7" s="118" t="str">
        <f>IFERROR(VLOOKUP(D7,DB!A:K,11,0),"")</f>
        <v/>
      </c>
      <c r="C7" s="119"/>
      <c r="D7" s="120"/>
      <c r="E7" s="97" t="s">
        <v>39021</v>
      </c>
      <c r="F7" s="122"/>
      <c r="G7" s="123">
        <f ca="1">IFERROR(NOW()-F7,"")</f>
        <v>45963.473306134256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45963.473306134256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45963.473306134256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45963.473306134256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45963.473306134256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45963.473306134256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45963.473306134256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45963.473306134256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45963.473306134256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45963.473306134256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45963.473306134256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45963.473306134256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45963.473306134256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45963.473306134256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45963.473306134256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45963.473306134256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45963.473306134256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45963.473306134256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45963.473306134256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45963.473306134256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45963.473306134256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45963.473306134256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45963.473306134256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45963.473306134256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45963.473306134256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45963.473306134256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45963.473306134256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45963.473306134256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45963.473306134256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45963.473306134256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45963.473306134256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45963.473306134256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45963.473306134256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45963.473306134256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45963.473306134256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45963.473306134256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45963.473306134256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45963.473306134256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45963.473306134256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45963.473306134256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45963.473306134256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45963.473306134256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45963.473306134256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45963.473306134256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45963.473306134256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45963.473306134256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45963.473306134256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45963.473306134256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45963.473306134256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45963.473306134256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45963.473306134256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45963.473306134256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45963.473306134256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45963.473306134256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45963.473306134256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45963.473306134256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45963.473306134256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45963.473306134256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45963.473306134256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45963.473306134256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45963.473306134256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45963.473306134256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45963.473306134256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45963.473306134256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45963.473306134256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45963.473306134256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45963.473306134256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45963.473306134256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45963.473306134256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45963.473306134256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45963.473306134256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45963.473306134256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45963.473306134256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45963.473306134256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45963.473306134256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45963.473306134256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45963.473306134256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45963.473306134256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45963.473306134256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45963.473306134256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45963.473306134256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45963.473306134256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45963.473306134256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45963.473306134256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45963.473306134256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45963.473306134256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45963.473306134256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45963.473306134256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45963.473306134256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45963.473306134256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45963.473306134256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45963.473306134256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45963.473306134256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45963.473306134256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45963.473306134256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45963.473306134256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45963.473306134256</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45963.473306134256</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11" sqref="K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71.641245949067525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37.284428819439199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14.812195023143431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45963.473306134256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45963.473306134256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45963.473306134256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45963.473306134256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45963.473306134256</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45963.473306134256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45963.473306134256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45963.473306134256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45963.473306134256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45963.473306134256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45963.473306134256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45963.473306134256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45963.473306134256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45963.473306134256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45963.473306134256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45963.473306134256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45963.473306134256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45963.473306134256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45963.473306134256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45963.473306134256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45963.473306134256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45963.473306134256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45963.473306134256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45963.473306134256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45963.473306134256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45963.473306134256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45963.473306134256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45963.473306134256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45963.473306134256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45963.473306134256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45963.473306134256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45963.473306134256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45963.473306134256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45963.473306134256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45963.473306134256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45963.473306134256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45963.473306134256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45963.473306134256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45963.473306134256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45963.473306134256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45963.473306134256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45963.473306134256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45963.473306134256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45963.473306134256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45963.473306134256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45963.473306134256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45963.473306134256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45963.473306134256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45963.473306134256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45963.473306134256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45963.473306134256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45963.473306134256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45963.473306134256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45963.473306134256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45963.473306134256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45963.473306134256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45963.473306134256</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45963.473306134256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45963.473306134256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45963.473306134256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45963.473306134256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45963.473306134256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45963.473306134256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45963.473306134256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45963.473306134256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45963.473306134256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45963.473306134256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45963.473306134256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45963.473306134256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45963.473306134256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45963.473306134256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45963.473306134256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45963.473306134256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45963.473306134256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45963.473306134256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45963.473306134256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45963.473306134256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45963.473306134256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45963.473306134256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45963.473306134256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45963.473306134256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45963.473306134256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45963.473306134256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45963.473306134256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45963.473306134256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45963.473306134256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45963.473306134256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45963.473306134256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45963.473306134256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45963.473306134256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45963.473306134256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45963.473306134256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45963.473306134256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45963.473306134256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45963.473306134256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45963.473306134256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45963.473306134256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45963.473306134256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45963.473306134256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45963.473306134256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45963.473306134256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45963.473306134256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45963.473306134256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45963.473306134256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45963.473306134256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45963.473306134256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45963.473306134256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45963.473306134256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45963.473306134256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45963.473306134256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45963.473306134256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45963.473306134256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45963.473306134256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45963.473306134256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45963.473306134256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45963.473306134256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45963.473306134256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45963.473306134256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45963.473306134256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45963.473306134256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45963.473306134256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45963.473306134256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45963.473306134256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45963.473306134256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45963.473306134256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45963.473306134256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45963.473306134256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45963.473306134256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45963.473306134256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45963.473306134256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45963.473306134256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45963.473306134256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45963.473306134256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45963.473306134256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45963.473306134256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45963.473306134256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45963.473306134256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45963.473306134256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45963.473306134256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45963.473306134256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45963.473306134256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45963.473306134256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45963.473306134256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45963.473306134256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45963.473306134256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45963.473306134256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45963.473306134256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45963.473306134256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45963.473306134256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45963.473306134256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45963.473306134256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45963.473306134256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45963.473306134256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45963.473306134256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45963.473306134256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45963.473306134256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45963.473306134256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45963.473306134256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45963.473306134256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45963.473306134256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45963.473306134256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45963.473306134256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45963.473306134256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45963.473306134256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45963.473306134256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45963.473306134256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45963.473306134256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45963.473306134256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45963.473306134256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45963.473306134256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45963.473306134256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45963.473306134256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45963.473306134256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45963.473306134256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45963.473306134256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45963.473306134256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45963.473306134256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45963.473306134256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45963.473306134256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45963.473306134256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45963.473306134256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45963.473306134256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45963.473306134256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45963.473306134256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45963.473306134256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45963.473306134256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45963.473306134256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45963.473306134256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45963.473306134256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45963.473306134256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45963.473306134256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45963.473306134256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45963.473306134256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45963.473306134256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45963.473306134256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45963.473306134256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45963.473306134256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45963.473306134256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45963.473306134256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45963.473306134256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45963.473306134256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45963.473306134256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45963.473306134256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45963.473306134256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45963.473306134256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45963.473306134256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45963.473306134256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45963.473306134256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45963.473306134256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45963.473306134256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45963.473306134256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45963.473306134256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45963.473306134256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45963.473306134256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45963.473306134256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45963.473306134256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45963.473306134256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45963.473306134256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45963.473306134256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45963.473306134256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45963.473306134256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45963.473306134256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45963.473306134256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45963.473306134256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45963.473306134256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45963.473306134256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45963.473306134256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45963.473306134256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45963.473306134256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45963.473306134256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45963.473306134256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45963.473306134256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45963.473306134256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45963.473306134256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45963.473306134256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45963.473306134256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45963.473306134256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45963.473306134256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45963.473306134256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45963.473306134256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45963.473306134256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45963.473306134256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45963.473306134256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45963.473306134256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45963.473306134256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45963.473306134256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45963.473306134256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45963.473306134256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45963.473306134256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45963.473306134256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45963.473306134256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45963.473306134256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45963.473306134256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45963.473306134256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45963.473306134256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45963.473306134256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45963.473306134256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45963.473306134256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45963.473306134256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45963.473306134256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45963.473306134256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45963.473306134256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45963.473306134256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45963.473306134256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45963.473306134256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45963.473306134256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45963.473306134256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45963.473306134256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45963.473306134256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45963.473306134256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45963.473306134256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45963.473306134256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45963.473306134256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45963.473306134256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45963.473306134256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45963.473306134256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45963.473306134256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45963.473306134256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45963.473306134256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45963.473306134256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45963.473306134256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45963.473306134256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45963.473306134256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45963.473306134256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45963.473306134256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45963.473306134256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45963.473306134256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45963.473306134256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45963.473306134256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45963.473306134256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45963.473306134256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45963.473306134256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45963.473306134256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45963.473306134256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45963.473306134256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45963.473306134256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45963.473306134256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45963.473306134256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45963.473306134256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45963.473306134256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45963.473306134256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45963.473306134256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45963.473306134256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45963.473306134256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45963.473306134256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45963.473306134256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45963.473306134256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45963.473306134256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45963.473306134256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45963.473306134256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45963.473306134256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45963.473306134256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45963.473306134256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45963.473306134256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45963.473306134256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45963.473306134256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45963.473306134256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45963.473306134256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45963.473306134256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45963.473306134256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45963.473306134256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45963.473306134256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45963.473306134256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45963.473306134256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45963.473306134256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45963.473306134256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45963.473306134256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45963.473306134256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45963.473306134256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45963.473306134256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45963.473306134256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45963.473306134256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45963.473306134256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45963.473306134256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45963.473306134256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45963.473306134256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45963.473306134256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45963.473306134256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45963.473306134256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45963.473306134256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45963.473306134256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45963.473306134256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45963.473306134256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45963.473306134256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45963.473306134256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45963.473306134256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45963.473306134256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45963.473306134256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45963.473306134256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45963.473306134256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45963.473306134256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45963.473306134256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45963.473306134256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45963.473306134256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45963.473306134256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45963.473306134256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45963.473306134256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45963.473306134256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45963.473306134256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45963.473306134256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45963.473306134256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45963.473306134256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45963.473306134256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45963.473306134256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45963.473306134256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45963.473306134256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45963.473306134256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45963.473306134256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45963.473306134256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45963.473306134256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45963.473306134256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45963.473306134256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45963.473306134256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45963.473306134256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45963.473306134256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45963.473306134256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45963.473306134256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45963.473306134256</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0.4311880786990514</v>
      </c>
      <c r="H2" s="106">
        <v>45963.010358796295</v>
      </c>
      <c r="I2" s="102" t="str">
        <f>IFERROR(VLOOKUP(D2,DB!A:F,6,0),"")</f>
        <v>SCECO</v>
      </c>
      <c r="J2" s="102" t="str">
        <f>IFERROR(VLOOKUP(D2,DB!A:G,7,0),"")</f>
        <v>In progress</v>
      </c>
      <c r="K2" s="107" t="s">
        <v>39128</v>
      </c>
      <c r="L2" s="108" t="str">
        <f>IFERROR(VLOOKUP(D2,DB!A:I,9,0),"")</f>
        <v>Latis</v>
      </c>
    </row>
    <row r="3" spans="1:16383" ht="31.5" customHeight="1">
      <c r="A3" s="103"/>
      <c r="B3" s="102" t="str">
        <f>IFERROR(VLOOKUP(D3,DB!A:K,11,0),"")</f>
        <v/>
      </c>
      <c r="C3" s="104"/>
      <c r="D3" s="102"/>
      <c r="E3" s="102"/>
      <c r="F3" s="106"/>
      <c r="G3" s="76">
        <f ca="1">IFERROR(NOW()-F3,"-")</f>
        <v>45963.473306134256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45963.473306134256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45963.473306134256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45963.473306134256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45963.473306134256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45963.473306134256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45963.473306134256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45963.473306134256</v>
      </c>
      <c r="H10" s="106"/>
      <c r="I10" s="102" t="str">
        <f>IFERROR(VLOOKUP(D10,DB!A:F,6,0),"")</f>
        <v/>
      </c>
      <c r="J10" s="102" t="str">
        <f>IFERROR(VLOOKUP(D10,DB!A:G,7,0),"")</f>
        <v/>
      </c>
      <c r="K10" s="107"/>
      <c r="L10" s="108" t="str">
        <f>IFERROR(VLOOKUP(D10,DB!A:I,9,0),"")</f>
        <v/>
      </c>
    </row>
    <row r="11" spans="1:16383" ht="31.5" customHeight="1">
      <c r="A11" s="171"/>
      <c r="B11" s="172" t="str">
        <f>IFERROR(VLOOKUP(D11,DB!A:K,11,0),"")</f>
        <v/>
      </c>
      <c r="C11" s="173"/>
      <c r="D11" s="172"/>
      <c r="E11" s="102"/>
      <c r="F11" s="174"/>
      <c r="G11" s="115">
        <f ca="1">IFERROR(NOW()-F11,"-")</f>
        <v>45963.473306134256</v>
      </c>
      <c r="H11" s="174"/>
      <c r="I11" s="172" t="str">
        <f>IFERROR(VLOOKUP(D11,DB!A:F,6,0),"")</f>
        <v/>
      </c>
      <c r="J11" s="172" t="str">
        <f>IFERROR(VLOOKUP(D11,DB!A:G,7,0),"")</f>
        <v/>
      </c>
      <c r="K11" s="175"/>
      <c r="L11" s="176" t="str">
        <f>IFERROR(VLOOKUP(D11,DB!A:I,9,0),"")</f>
        <v/>
      </c>
    </row>
    <row r="12" spans="1:16383" ht="31.5" customHeight="1">
      <c r="A12" s="171"/>
      <c r="B12" s="172" t="str">
        <f>IFERROR(VLOOKUP(D12,DB!A:K,11,0),"")</f>
        <v/>
      </c>
      <c r="C12" s="173"/>
      <c r="D12" s="172"/>
      <c r="E12" s="102"/>
      <c r="F12" s="174"/>
      <c r="G12" s="115">
        <f ca="1">IFERROR(NOW()-F12,"-")</f>
        <v>45963.473306134256</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45963.473306134256</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45963.473306134256</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45963.473306134256</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45963.473306134256</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45963.473306134256</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45963.473306134256</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45963.473306134256</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45963.473306134256</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45963.473306134256</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45963.473306134256</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45963.473306134256</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45963.473306134256</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45963.473306134256</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45963.473306134256</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45963.473306134256</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45963.473306134256</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45963.473306134256</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45963.473306134256</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45963.473306134256</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45963.473306134256</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45963.473306134256</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45963.473306134256</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45963.473306134256</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45963.473306134256</v>
      </c>
      <c r="H36" s="174"/>
      <c r="I36" s="172" t="str">
        <f>IFERROR(VLOOKUP(D36,DB!A:F,6,0),"")</f>
        <v/>
      </c>
      <c r="J36" s="172" t="str">
        <f>IFERROR(VLOOKUP(D36,DB!A:G,7,0),"")</f>
        <v/>
      </c>
      <c r="K36" s="175"/>
      <c r="L36" s="176" t="str">
        <f>IFERROR(VLOOKUP(D36,DB!A:I,9,0),"")</f>
        <v/>
      </c>
    </row>
    <row r="37" spans="1:12" ht="31.5" customHeight="1">
      <c r="A37" s="103"/>
      <c r="B37" s="102" t="str">
        <f>IFERROR(VLOOKUP(D37,DB!A:K,11,0),"")</f>
        <v/>
      </c>
      <c r="C37" s="104"/>
      <c r="D37" s="102"/>
      <c r="E37" s="105"/>
      <c r="F37" s="106"/>
      <c r="G37" s="76">
        <f ca="1">IFERROR(NOW()-F37,"-")</f>
        <v>45963.473306134256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45963.473306134256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45963.473306134256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45963.473306134256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45963.473306134256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45963.473306134256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45963.473306134256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45963.473306134256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45963.473306134256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45963.473306134256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45963.473306134256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45963.473306134256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45963.473306134256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45963.473306134256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45963.473306134256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45963.473306134256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45963.473306134256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45963.473306134256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45963.473306134256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45963.473306134256</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